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https://onisepfr-my.sharepoint.com/personal/emilie_roger_onisep_fr/Documents/Bureau/"/>
    </mc:Choice>
  </mc:AlternateContent>
  <xr:revisionPtr revIDLastSave="3" documentId="14_{C8D7E0CF-CFC6-4006-B3BD-66E148CDF301}" xr6:coauthVersionLast="47" xr6:coauthVersionMax="47" xr10:uidLastSave="{21C15221-72BB-49DA-9291-E5ACBC3CB338}"/>
  <bookViews>
    <workbookView xWindow="28680" yWindow="-120" windowWidth="29040" windowHeight="15840" activeTab="2" xr2:uid="{00000000-000D-0000-FFFF-FFFF00000000}"/>
  </bookViews>
  <sheets>
    <sheet name="Calendrier" sheetId="1" r:id="rId1"/>
    <sheet name="Dates" sheetId="2" r:id="rId2"/>
    <sheet name="Source" sheetId="4" r:id="rId3"/>
  </sheets>
  <definedNames>
    <definedName name="annee">Calendrier!$AM$2</definedName>
    <definedName name="DATE">Dates!#REF!</definedName>
    <definedName name="dates">Dates!$A:$A</definedName>
    <definedName name="mois">Calendrier!$BD$4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2" l="1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28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O1" i="4" l="1"/>
  <c r="L1" i="4"/>
  <c r="L6" i="4" s="1"/>
  <c r="A6" i="2" s="1"/>
  <c r="L10" i="4" l="1"/>
  <c r="A10" i="2" s="1"/>
  <c r="L12" i="4"/>
  <c r="A12" i="2" s="1"/>
  <c r="L14" i="4"/>
  <c r="A14" i="2" s="1"/>
  <c r="L27" i="4"/>
  <c r="A27" i="2" s="1"/>
  <c r="L2" i="4"/>
  <c r="A2" i="2" s="1"/>
  <c r="L18" i="4"/>
  <c r="A18" i="2" s="1"/>
  <c r="L16" i="4"/>
  <c r="L24" i="4"/>
  <c r="A24" i="2" s="1"/>
  <c r="L26" i="4"/>
  <c r="A26" i="2" s="1"/>
  <c r="L3" i="4"/>
  <c r="A3" i="2" s="1"/>
  <c r="L5" i="4"/>
  <c r="A5" i="2" s="1"/>
  <c r="L11" i="4"/>
  <c r="A11" i="2" s="1"/>
  <c r="L13" i="4"/>
  <c r="A13" i="2" s="1"/>
  <c r="L15" i="4"/>
  <c r="A15" i="2" s="1"/>
  <c r="L19" i="4"/>
  <c r="A19" i="2" s="1"/>
  <c r="L23" i="4"/>
  <c r="A23" i="2" s="1"/>
  <c r="L25" i="4"/>
  <c r="A25" i="2" s="1"/>
  <c r="L21" i="4" l="1"/>
  <c r="A21" i="2" s="1"/>
  <c r="A16" i="2"/>
  <c r="L22" i="4"/>
  <c r="A22" i="2" s="1"/>
  <c r="L17" i="4"/>
  <c r="A17" i="2" s="1"/>
  <c r="L20" i="4"/>
  <c r="A20" i="2" s="1"/>
  <c r="L9" i="4"/>
  <c r="A9" i="2" s="1"/>
  <c r="L7" i="4"/>
  <c r="A7" i="2" s="1"/>
  <c r="L8" i="4"/>
  <c r="A8" i="2" s="1"/>
  <c r="L4" i="4"/>
  <c r="A4" i="2" s="1"/>
  <c r="H8" i="1" l="1"/>
  <c r="G8" i="1" s="1"/>
  <c r="M8" i="1"/>
  <c r="L8" i="1" s="1"/>
  <c r="R8" i="1"/>
  <c r="Q8" i="1" s="1"/>
  <c r="W8" i="1"/>
  <c r="V8" i="1" s="1"/>
  <c r="AB8" i="1"/>
  <c r="AA8" i="1" s="1"/>
  <c r="AG8" i="1"/>
  <c r="AF8" i="1" s="1"/>
  <c r="AL8" i="1"/>
  <c r="AK8" i="1" s="1"/>
  <c r="AQ8" i="1"/>
  <c r="AP8" i="1" s="1"/>
  <c r="AV8" i="1"/>
  <c r="AU8" i="1" s="1"/>
  <c r="BA8" i="1"/>
  <c r="AZ8" i="1" s="1"/>
  <c r="BF8" i="1"/>
  <c r="BF9" i="1" s="1"/>
  <c r="C8" i="1"/>
  <c r="AB9" i="1" l="1"/>
  <c r="AB10" i="1" s="1"/>
  <c r="AB11" i="1" s="1"/>
  <c r="AB12" i="1" s="1"/>
  <c r="R9" i="1"/>
  <c r="Q9" i="1" s="1"/>
  <c r="M9" i="1"/>
  <c r="L9" i="1" s="1"/>
  <c r="H9" i="1"/>
  <c r="G9" i="1" s="1"/>
  <c r="W9" i="1"/>
  <c r="W10" i="1" s="1"/>
  <c r="W11" i="1" s="1"/>
  <c r="R10" i="1"/>
  <c r="Q10" i="1" s="1"/>
  <c r="BA9" i="1"/>
  <c r="AZ9" i="1" s="1"/>
  <c r="AQ9" i="1"/>
  <c r="AQ10" i="1" s="1"/>
  <c r="AQ11" i="1" s="1"/>
  <c r="AA9" i="1"/>
  <c r="AL9" i="1"/>
  <c r="AK9" i="1" s="1"/>
  <c r="AG9" i="1"/>
  <c r="AF9" i="1" s="1"/>
  <c r="AA11" i="1"/>
  <c r="BF10" i="1"/>
  <c r="BE9" i="1"/>
  <c r="AV9" i="1"/>
  <c r="AA10" i="1"/>
  <c r="BE8" i="1"/>
  <c r="G6" i="1"/>
  <c r="L6" i="1"/>
  <c r="Q6" i="1"/>
  <c r="V6" i="1"/>
  <c r="AA6" i="1"/>
  <c r="AF6" i="1"/>
  <c r="AK6" i="1"/>
  <c r="AP6" i="1"/>
  <c r="AU6" i="1"/>
  <c r="AZ6" i="1"/>
  <c r="BE6" i="1"/>
  <c r="G7" i="1"/>
  <c r="L7" i="1"/>
  <c r="Q7" i="1"/>
  <c r="V7" i="1"/>
  <c r="AA7" i="1"/>
  <c r="AF7" i="1"/>
  <c r="AK7" i="1"/>
  <c r="AP7" i="1"/>
  <c r="AU7" i="1"/>
  <c r="AZ7" i="1"/>
  <c r="BE7" i="1"/>
  <c r="B7" i="1"/>
  <c r="B6" i="1"/>
  <c r="H339" i="4" l="1"/>
  <c r="H343" i="4"/>
  <c r="H347" i="4"/>
  <c r="H351" i="4"/>
  <c r="H355" i="4"/>
  <c r="H359" i="4"/>
  <c r="H363" i="4"/>
  <c r="H336" i="4"/>
  <c r="H340" i="4"/>
  <c r="H344" i="4"/>
  <c r="H348" i="4"/>
  <c r="H352" i="4"/>
  <c r="H356" i="4"/>
  <c r="H360" i="4"/>
  <c r="H364" i="4"/>
  <c r="H337" i="4"/>
  <c r="H341" i="4"/>
  <c r="H345" i="4"/>
  <c r="H349" i="4"/>
  <c r="H353" i="4"/>
  <c r="H357" i="4"/>
  <c r="H361" i="4"/>
  <c r="H365" i="4"/>
  <c r="H350" i="4"/>
  <c r="H335" i="4"/>
  <c r="H338" i="4"/>
  <c r="H354" i="4"/>
  <c r="H342" i="4"/>
  <c r="H358" i="4"/>
  <c r="H346" i="4"/>
  <c r="H362" i="4"/>
  <c r="H214" i="4"/>
  <c r="H218" i="4"/>
  <c r="H222" i="4"/>
  <c r="H226" i="4"/>
  <c r="H230" i="4"/>
  <c r="H234" i="4"/>
  <c r="H238" i="4"/>
  <c r="H242" i="4"/>
  <c r="H215" i="4"/>
  <c r="H219" i="4"/>
  <c r="H223" i="4"/>
  <c r="H227" i="4"/>
  <c r="H231" i="4"/>
  <c r="H235" i="4"/>
  <c r="H239" i="4"/>
  <c r="H213" i="4"/>
  <c r="H216" i="4"/>
  <c r="H220" i="4"/>
  <c r="H224" i="4"/>
  <c r="H228" i="4"/>
  <c r="H232" i="4"/>
  <c r="H236" i="4"/>
  <c r="H240" i="4"/>
  <c r="H217" i="4"/>
  <c r="H233" i="4"/>
  <c r="H229" i="4"/>
  <c r="H221" i="4"/>
  <c r="H237" i="4"/>
  <c r="H225" i="4"/>
  <c r="H241" i="4"/>
  <c r="H305" i="4"/>
  <c r="H309" i="4"/>
  <c r="H313" i="4"/>
  <c r="H317" i="4"/>
  <c r="H321" i="4"/>
  <c r="H325" i="4"/>
  <c r="H329" i="4"/>
  <c r="H333" i="4"/>
  <c r="H306" i="4"/>
  <c r="H310" i="4"/>
  <c r="H314" i="4"/>
  <c r="H318" i="4"/>
  <c r="H322" i="4"/>
  <c r="H326" i="4"/>
  <c r="H330" i="4"/>
  <c r="H334" i="4"/>
  <c r="H307" i="4"/>
  <c r="H311" i="4"/>
  <c r="H315" i="4"/>
  <c r="H319" i="4"/>
  <c r="H323" i="4"/>
  <c r="H327" i="4"/>
  <c r="H331" i="4"/>
  <c r="H304" i="4"/>
  <c r="H320" i="4"/>
  <c r="H316" i="4"/>
  <c r="H308" i="4"/>
  <c r="H324" i="4"/>
  <c r="H312" i="4"/>
  <c r="H328" i="4"/>
  <c r="H332" i="4"/>
  <c r="H276" i="4"/>
  <c r="H280" i="4"/>
  <c r="H284" i="4"/>
  <c r="H288" i="4"/>
  <c r="H292" i="4"/>
  <c r="H296" i="4"/>
  <c r="H300" i="4"/>
  <c r="H274" i="4"/>
  <c r="H277" i="4"/>
  <c r="H281" i="4"/>
  <c r="H285" i="4"/>
  <c r="H289" i="4"/>
  <c r="H293" i="4"/>
  <c r="H297" i="4"/>
  <c r="H301" i="4"/>
  <c r="H278" i="4"/>
  <c r="H282" i="4"/>
  <c r="H286" i="4"/>
  <c r="H290" i="4"/>
  <c r="H294" i="4"/>
  <c r="H298" i="4"/>
  <c r="H302" i="4"/>
  <c r="H275" i="4"/>
  <c r="H291" i="4"/>
  <c r="H279" i="4"/>
  <c r="H295" i="4"/>
  <c r="H303" i="4"/>
  <c r="H283" i="4"/>
  <c r="H299" i="4"/>
  <c r="H287" i="4"/>
  <c r="H158" i="4"/>
  <c r="H162" i="4"/>
  <c r="H166" i="4"/>
  <c r="H170" i="4"/>
  <c r="H174" i="4"/>
  <c r="H178" i="4"/>
  <c r="H154" i="4"/>
  <c r="H155" i="4"/>
  <c r="H159" i="4"/>
  <c r="H163" i="4"/>
  <c r="H167" i="4"/>
  <c r="H171" i="4"/>
  <c r="H175" i="4"/>
  <c r="H179" i="4"/>
  <c r="H156" i="4"/>
  <c r="H160" i="4"/>
  <c r="H164" i="4"/>
  <c r="H168" i="4"/>
  <c r="H172" i="4"/>
  <c r="H176" i="4"/>
  <c r="H180" i="4"/>
  <c r="H161" i="4"/>
  <c r="H177" i="4"/>
  <c r="H157" i="4"/>
  <c r="H165" i="4"/>
  <c r="H181" i="4"/>
  <c r="H173" i="4"/>
  <c r="H169" i="4"/>
  <c r="H35" i="4"/>
  <c r="H39" i="4"/>
  <c r="H43" i="4"/>
  <c r="H47" i="4"/>
  <c r="H51" i="4"/>
  <c r="H55" i="4"/>
  <c r="H59" i="4"/>
  <c r="H32" i="4"/>
  <c r="H36" i="4"/>
  <c r="H40" i="4"/>
  <c r="H44" i="4"/>
  <c r="H48" i="4"/>
  <c r="H52" i="4"/>
  <c r="H56" i="4"/>
  <c r="H60" i="4"/>
  <c r="H33" i="4"/>
  <c r="H37" i="4"/>
  <c r="H41" i="4"/>
  <c r="H45" i="4"/>
  <c r="H49" i="4"/>
  <c r="H53" i="4"/>
  <c r="H57" i="4"/>
  <c r="H61" i="4"/>
  <c r="H46" i="4"/>
  <c r="H31" i="4"/>
  <c r="H34" i="4"/>
  <c r="H50" i="4"/>
  <c r="H42" i="4"/>
  <c r="H38" i="4"/>
  <c r="H54" i="4"/>
  <c r="H58" i="4"/>
  <c r="H184" i="4"/>
  <c r="H188" i="4"/>
  <c r="H192" i="4"/>
  <c r="H196" i="4"/>
  <c r="H200" i="4"/>
  <c r="H204" i="4"/>
  <c r="H208" i="4"/>
  <c r="H182" i="4"/>
  <c r="H185" i="4"/>
  <c r="H189" i="4"/>
  <c r="H193" i="4"/>
  <c r="H197" i="4"/>
  <c r="H201" i="4"/>
  <c r="H205" i="4"/>
  <c r="H209" i="4"/>
  <c r="H212" i="4"/>
  <c r="H186" i="4"/>
  <c r="H190" i="4"/>
  <c r="H194" i="4"/>
  <c r="H198" i="4"/>
  <c r="H202" i="4"/>
  <c r="H206" i="4"/>
  <c r="H210" i="4"/>
  <c r="H187" i="4"/>
  <c r="H203" i="4"/>
  <c r="H191" i="4"/>
  <c r="H207" i="4"/>
  <c r="H183" i="4"/>
  <c r="H195" i="4"/>
  <c r="H211" i="4"/>
  <c r="H199" i="4"/>
  <c r="H93" i="4"/>
  <c r="H97" i="4"/>
  <c r="H101" i="4"/>
  <c r="H105" i="4"/>
  <c r="H109" i="4"/>
  <c r="H113" i="4"/>
  <c r="H117" i="4"/>
  <c r="H121" i="4"/>
  <c r="H63" i="4"/>
  <c r="H67" i="4"/>
  <c r="H71" i="4"/>
  <c r="H75" i="4"/>
  <c r="H79" i="4"/>
  <c r="H83" i="4"/>
  <c r="H87" i="4"/>
  <c r="H91" i="4"/>
  <c r="H94" i="4"/>
  <c r="H98" i="4"/>
  <c r="H102" i="4"/>
  <c r="H106" i="4"/>
  <c r="H110" i="4"/>
  <c r="H114" i="4"/>
  <c r="H118" i="4"/>
  <c r="H122" i="4"/>
  <c r="H64" i="4"/>
  <c r="H68" i="4"/>
  <c r="H72" i="4"/>
  <c r="H76" i="4"/>
  <c r="H80" i="4"/>
  <c r="H84" i="4"/>
  <c r="H88" i="4"/>
  <c r="H95" i="4"/>
  <c r="H99" i="4"/>
  <c r="H103" i="4"/>
  <c r="H107" i="4"/>
  <c r="H111" i="4"/>
  <c r="H115" i="4"/>
  <c r="H119" i="4"/>
  <c r="H92" i="4"/>
  <c r="H65" i="4"/>
  <c r="H69" i="4"/>
  <c r="H73" i="4"/>
  <c r="H77" i="4"/>
  <c r="H81" i="4"/>
  <c r="H85" i="4"/>
  <c r="H89" i="4"/>
  <c r="H104" i="4"/>
  <c r="H120" i="4"/>
  <c r="H74" i="4"/>
  <c r="H90" i="4"/>
  <c r="H86" i="4"/>
  <c r="H108" i="4"/>
  <c r="H62" i="4"/>
  <c r="H78" i="4"/>
  <c r="H116" i="4"/>
  <c r="H96" i="4"/>
  <c r="H112" i="4"/>
  <c r="H66" i="4"/>
  <c r="H82" i="4"/>
  <c r="H100" i="4"/>
  <c r="H70" i="4"/>
  <c r="H2" i="4"/>
  <c r="J2" i="4" s="1"/>
  <c r="H6" i="4"/>
  <c r="H3" i="4"/>
  <c r="J3" i="4" s="1"/>
  <c r="H4" i="4"/>
  <c r="J4" i="4" s="1"/>
  <c r="H9" i="4"/>
  <c r="H13" i="4"/>
  <c r="H17" i="4"/>
  <c r="J17" i="4" s="1"/>
  <c r="H21" i="4"/>
  <c r="H25" i="4"/>
  <c r="H29" i="4"/>
  <c r="H12" i="4"/>
  <c r="J12" i="4" s="1"/>
  <c r="H24" i="4"/>
  <c r="J24" i="4" s="1"/>
  <c r="H5" i="4"/>
  <c r="J5" i="4" s="1"/>
  <c r="H10" i="4"/>
  <c r="H14" i="4"/>
  <c r="J14" i="4" s="1"/>
  <c r="H18" i="4"/>
  <c r="H22" i="4"/>
  <c r="H26" i="4"/>
  <c r="H30" i="4"/>
  <c r="J30" i="4" s="1"/>
  <c r="H8" i="4"/>
  <c r="H20" i="4"/>
  <c r="H28" i="4"/>
  <c r="H7" i="4"/>
  <c r="J7" i="4" s="1"/>
  <c r="H11" i="4"/>
  <c r="J11" i="4" s="1"/>
  <c r="H15" i="4"/>
  <c r="J15" i="4" s="1"/>
  <c r="H19" i="4"/>
  <c r="H23" i="4"/>
  <c r="J23" i="4" s="1"/>
  <c r="H27" i="4"/>
  <c r="H1" i="4"/>
  <c r="H16" i="4"/>
  <c r="H247" i="4"/>
  <c r="H251" i="4"/>
  <c r="H255" i="4"/>
  <c r="H259" i="4"/>
  <c r="H263" i="4"/>
  <c r="H267" i="4"/>
  <c r="H271" i="4"/>
  <c r="H244" i="4"/>
  <c r="H248" i="4"/>
  <c r="H252" i="4"/>
  <c r="H256" i="4"/>
  <c r="H260" i="4"/>
  <c r="H264" i="4"/>
  <c r="H268" i="4"/>
  <c r="H272" i="4"/>
  <c r="H245" i="4"/>
  <c r="H249" i="4"/>
  <c r="H253" i="4"/>
  <c r="H257" i="4"/>
  <c r="H261" i="4"/>
  <c r="H265" i="4"/>
  <c r="H269" i="4"/>
  <c r="H273" i="4"/>
  <c r="H246" i="4"/>
  <c r="H262" i="4"/>
  <c r="H258" i="4"/>
  <c r="H250" i="4"/>
  <c r="H266" i="4"/>
  <c r="H254" i="4"/>
  <c r="H270" i="4"/>
  <c r="H243" i="4"/>
  <c r="H127" i="4"/>
  <c r="H131" i="4"/>
  <c r="H135" i="4"/>
  <c r="H139" i="4"/>
  <c r="H143" i="4"/>
  <c r="H147" i="4"/>
  <c r="H151" i="4"/>
  <c r="H124" i="4"/>
  <c r="H128" i="4"/>
  <c r="H132" i="4"/>
  <c r="H136" i="4"/>
  <c r="H140" i="4"/>
  <c r="H144" i="4"/>
  <c r="H148" i="4"/>
  <c r="H152" i="4"/>
  <c r="H125" i="4"/>
  <c r="H129" i="4"/>
  <c r="H133" i="4"/>
  <c r="H137" i="4"/>
  <c r="H141" i="4"/>
  <c r="H145" i="4"/>
  <c r="H149" i="4"/>
  <c r="H153" i="4"/>
  <c r="H134" i="4"/>
  <c r="H150" i="4"/>
  <c r="H146" i="4"/>
  <c r="H138" i="4"/>
  <c r="H123" i="4"/>
  <c r="H126" i="4"/>
  <c r="H142" i="4"/>
  <c r="H130" i="4"/>
  <c r="J31" i="4"/>
  <c r="J8" i="4"/>
  <c r="J16" i="4"/>
  <c r="J20" i="4"/>
  <c r="J28" i="4"/>
  <c r="J25" i="4"/>
  <c r="J10" i="4"/>
  <c r="J22" i="4"/>
  <c r="J19" i="4"/>
  <c r="J9" i="4"/>
  <c r="J13" i="4"/>
  <c r="J21" i="4"/>
  <c r="J29" i="4"/>
  <c r="J6" i="4"/>
  <c r="J18" i="4"/>
  <c r="J26" i="4"/>
  <c r="J27" i="4"/>
  <c r="M10" i="1"/>
  <c r="M11" i="1" s="1"/>
  <c r="AP9" i="1"/>
  <c r="V10" i="1"/>
  <c r="V9" i="1"/>
  <c r="H10" i="1"/>
  <c r="BA10" i="1"/>
  <c r="BA11" i="1" s="1"/>
  <c r="AP10" i="1"/>
  <c r="R11" i="1"/>
  <c r="Q11" i="1" s="1"/>
  <c r="AL10" i="1"/>
  <c r="AG10" i="1"/>
  <c r="AG11" i="1" s="1"/>
  <c r="AV10" i="1"/>
  <c r="AU9" i="1"/>
  <c r="BE10" i="1"/>
  <c r="BF11" i="1"/>
  <c r="AA12" i="1"/>
  <c r="AB13" i="1"/>
  <c r="V11" i="1"/>
  <c r="W12" i="1"/>
  <c r="AP11" i="1"/>
  <c r="AQ12" i="1"/>
  <c r="B8" i="1"/>
  <c r="J1" i="4" l="1"/>
  <c r="L10" i="1"/>
  <c r="R12" i="1"/>
  <c r="R13" i="1" s="1"/>
  <c r="AZ10" i="1"/>
  <c r="H11" i="1"/>
  <c r="G10" i="1"/>
  <c r="AF10" i="1"/>
  <c r="AK10" i="1"/>
  <c r="AL11" i="1"/>
  <c r="W13" i="1"/>
  <c r="V12" i="1"/>
  <c r="AB14" i="1"/>
  <c r="AA13" i="1"/>
  <c r="AG12" i="1"/>
  <c r="AF11" i="1"/>
  <c r="AQ13" i="1"/>
  <c r="AP12" i="1"/>
  <c r="Q12" i="1"/>
  <c r="BF12" i="1"/>
  <c r="BE11" i="1"/>
  <c r="M12" i="1"/>
  <c r="L11" i="1"/>
  <c r="BA12" i="1"/>
  <c r="AZ11" i="1"/>
  <c r="AV11" i="1"/>
  <c r="AU10" i="1"/>
  <c r="C9" i="1"/>
  <c r="G11" i="1" l="1"/>
  <c r="H12" i="1"/>
  <c r="AK11" i="1"/>
  <c r="AL12" i="1"/>
  <c r="BF13" i="1"/>
  <c r="BE12" i="1"/>
  <c r="AG13" i="1"/>
  <c r="AF12" i="1"/>
  <c r="AV12" i="1"/>
  <c r="AU11" i="1"/>
  <c r="BA13" i="1"/>
  <c r="AZ12" i="1"/>
  <c r="R14" i="1"/>
  <c r="Q13" i="1"/>
  <c r="AA14" i="1"/>
  <c r="AB15" i="1"/>
  <c r="M13" i="1"/>
  <c r="L12" i="1"/>
  <c r="AQ14" i="1"/>
  <c r="AP13" i="1"/>
  <c r="W14" i="1"/>
  <c r="V13" i="1"/>
  <c r="C10" i="1"/>
  <c r="B9" i="1"/>
  <c r="G12" i="1" l="1"/>
  <c r="H13" i="1"/>
  <c r="AL13" i="1"/>
  <c r="AK12" i="1"/>
  <c r="W15" i="1"/>
  <c r="V14" i="1"/>
  <c r="Q14" i="1"/>
  <c r="R15" i="1"/>
  <c r="AU12" i="1"/>
  <c r="AV13" i="1"/>
  <c r="AQ15" i="1"/>
  <c r="AP14" i="1"/>
  <c r="AZ13" i="1"/>
  <c r="BA14" i="1"/>
  <c r="AF13" i="1"/>
  <c r="AG14" i="1"/>
  <c r="AB16" i="1"/>
  <c r="AA15" i="1"/>
  <c r="L13" i="1"/>
  <c r="M14" i="1"/>
  <c r="BF14" i="1"/>
  <c r="BE13" i="1"/>
  <c r="C11" i="1"/>
  <c r="B10" i="1"/>
  <c r="G13" i="1" l="1"/>
  <c r="H14" i="1"/>
  <c r="AL14" i="1"/>
  <c r="AK13" i="1"/>
  <c r="M15" i="1"/>
  <c r="L14" i="1"/>
  <c r="AV14" i="1"/>
  <c r="AU13" i="1"/>
  <c r="AA16" i="1"/>
  <c r="AB17" i="1"/>
  <c r="AF14" i="1"/>
  <c r="AG15" i="1"/>
  <c r="Q15" i="1"/>
  <c r="R16" i="1"/>
  <c r="BE14" i="1"/>
  <c r="BF15" i="1"/>
  <c r="BA15" i="1"/>
  <c r="AZ14" i="1"/>
  <c r="V15" i="1"/>
  <c r="W16" i="1"/>
  <c r="AP15" i="1"/>
  <c r="AQ16" i="1"/>
  <c r="C12" i="1"/>
  <c r="B11" i="1"/>
  <c r="H15" i="1" l="1"/>
  <c r="G14" i="1"/>
  <c r="AK14" i="1"/>
  <c r="AL15" i="1"/>
  <c r="V16" i="1"/>
  <c r="W17" i="1"/>
  <c r="Q16" i="1"/>
  <c r="R17" i="1"/>
  <c r="AF15" i="1"/>
  <c r="AG16" i="1"/>
  <c r="AB18" i="1"/>
  <c r="AA17" i="1"/>
  <c r="AZ15" i="1"/>
  <c r="BA16" i="1"/>
  <c r="AU14" i="1"/>
  <c r="AV15" i="1"/>
  <c r="AP16" i="1"/>
  <c r="AQ17" i="1"/>
  <c r="BF16" i="1"/>
  <c r="BE15" i="1"/>
  <c r="L15" i="1"/>
  <c r="M16" i="1"/>
  <c r="C13" i="1"/>
  <c r="B12" i="1"/>
  <c r="H16" i="1" l="1"/>
  <c r="G15" i="1"/>
  <c r="AK15" i="1"/>
  <c r="AL16" i="1"/>
  <c r="V17" i="1"/>
  <c r="W18" i="1"/>
  <c r="AV16" i="1"/>
  <c r="AU15" i="1"/>
  <c r="AF16" i="1"/>
  <c r="AG17" i="1"/>
  <c r="M17" i="1"/>
  <c r="L16" i="1"/>
  <c r="AZ16" i="1"/>
  <c r="BA17" i="1"/>
  <c r="Q17" i="1"/>
  <c r="R18" i="1"/>
  <c r="BE16" i="1"/>
  <c r="BF17" i="1"/>
  <c r="AP17" i="1"/>
  <c r="AQ18" i="1"/>
  <c r="AA18" i="1"/>
  <c r="AB19" i="1"/>
  <c r="C14" i="1"/>
  <c r="B13" i="1"/>
  <c r="G16" i="1" l="1"/>
  <c r="H17" i="1"/>
  <c r="AL17" i="1"/>
  <c r="AK16" i="1"/>
  <c r="BE17" i="1"/>
  <c r="BF18" i="1"/>
  <c r="Q18" i="1"/>
  <c r="R19" i="1"/>
  <c r="AA19" i="1"/>
  <c r="AB20" i="1"/>
  <c r="AZ17" i="1"/>
  <c r="BA18" i="1"/>
  <c r="AF17" i="1"/>
  <c r="AG18" i="1"/>
  <c r="AP18" i="1"/>
  <c r="AQ19" i="1"/>
  <c r="AU16" i="1"/>
  <c r="AV17" i="1"/>
  <c r="V18" i="1"/>
  <c r="W19" i="1"/>
  <c r="L17" i="1"/>
  <c r="M18" i="1"/>
  <c r="C15" i="1"/>
  <c r="B14" i="1"/>
  <c r="H18" i="1" l="1"/>
  <c r="G17" i="1"/>
  <c r="AL18" i="1"/>
  <c r="AK17" i="1"/>
  <c r="AU17" i="1"/>
  <c r="AV18" i="1"/>
  <c r="AA20" i="1"/>
  <c r="AB21" i="1"/>
  <c r="M19" i="1"/>
  <c r="L18" i="1"/>
  <c r="AP19" i="1"/>
  <c r="AQ20" i="1"/>
  <c r="AG19" i="1"/>
  <c r="AF18" i="1"/>
  <c r="Q19" i="1"/>
  <c r="R20" i="1"/>
  <c r="V19" i="1"/>
  <c r="W20" i="1"/>
  <c r="BA19" i="1"/>
  <c r="AZ18" i="1"/>
  <c r="BE18" i="1"/>
  <c r="BF19" i="1"/>
  <c r="C16" i="1"/>
  <c r="B15" i="1"/>
  <c r="G18" i="1" l="1"/>
  <c r="H19" i="1"/>
  <c r="AK18" i="1"/>
  <c r="AL19" i="1"/>
  <c r="Q20" i="1"/>
  <c r="R21" i="1"/>
  <c r="AQ21" i="1"/>
  <c r="AP20" i="1"/>
  <c r="AF19" i="1"/>
  <c r="AG20" i="1"/>
  <c r="L19" i="1"/>
  <c r="M20" i="1"/>
  <c r="AB22" i="1"/>
  <c r="AA21" i="1"/>
  <c r="BF20" i="1"/>
  <c r="BE19" i="1"/>
  <c r="AZ19" i="1"/>
  <c r="BA20" i="1"/>
  <c r="W21" i="1"/>
  <c r="V20" i="1"/>
  <c r="AU18" i="1"/>
  <c r="AV19" i="1"/>
  <c r="C17" i="1"/>
  <c r="B16" i="1"/>
  <c r="G19" i="1" l="1"/>
  <c r="H20" i="1"/>
  <c r="AL20" i="1"/>
  <c r="AK19" i="1"/>
  <c r="L20" i="1"/>
  <c r="M21" i="1"/>
  <c r="AU19" i="1"/>
  <c r="AV20" i="1"/>
  <c r="AZ20" i="1"/>
  <c r="BA21" i="1"/>
  <c r="AF20" i="1"/>
  <c r="AG21" i="1"/>
  <c r="BE20" i="1"/>
  <c r="BF21" i="1"/>
  <c r="AP21" i="1"/>
  <c r="AQ22" i="1"/>
  <c r="Q21" i="1"/>
  <c r="R22" i="1"/>
  <c r="V21" i="1"/>
  <c r="W22" i="1"/>
  <c r="AA22" i="1"/>
  <c r="AB23" i="1"/>
  <c r="C18" i="1"/>
  <c r="B17" i="1"/>
  <c r="G20" i="1" l="1"/>
  <c r="H21" i="1"/>
  <c r="AL21" i="1"/>
  <c r="AK20" i="1"/>
  <c r="AP22" i="1"/>
  <c r="AQ23" i="1"/>
  <c r="AZ21" i="1"/>
  <c r="BA22" i="1"/>
  <c r="AA23" i="1"/>
  <c r="AB24" i="1"/>
  <c r="BE21" i="1"/>
  <c r="BF22" i="1"/>
  <c r="AU20" i="1"/>
  <c r="AV21" i="1"/>
  <c r="V22" i="1"/>
  <c r="W23" i="1"/>
  <c r="L21" i="1"/>
  <c r="M22" i="1"/>
  <c r="Q22" i="1"/>
  <c r="R23" i="1"/>
  <c r="AF21" i="1"/>
  <c r="AG22" i="1"/>
  <c r="C19" i="1"/>
  <c r="B18" i="1"/>
  <c r="G21" i="1" l="1"/>
  <c r="H22" i="1"/>
  <c r="AK21" i="1"/>
  <c r="AL22" i="1"/>
  <c r="L22" i="1"/>
  <c r="M23" i="1"/>
  <c r="BE22" i="1"/>
  <c r="BF23" i="1"/>
  <c r="AA24" i="1"/>
  <c r="AB25" i="1"/>
  <c r="AG23" i="1"/>
  <c r="AF22" i="1"/>
  <c r="V23" i="1"/>
  <c r="W24" i="1"/>
  <c r="BA23" i="1"/>
  <c r="AZ22" i="1"/>
  <c r="R24" i="1"/>
  <c r="Q23" i="1"/>
  <c r="AV22" i="1"/>
  <c r="AU21" i="1"/>
  <c r="AP23" i="1"/>
  <c r="AQ24" i="1"/>
  <c r="C20" i="1"/>
  <c r="B19" i="1"/>
  <c r="H23" i="1" l="1"/>
  <c r="G22" i="1"/>
  <c r="AK22" i="1"/>
  <c r="AL23" i="1"/>
  <c r="AZ23" i="1"/>
  <c r="BA24" i="1"/>
  <c r="AQ25" i="1"/>
  <c r="AP24" i="1"/>
  <c r="W25" i="1"/>
  <c r="V24" i="1"/>
  <c r="BE23" i="1"/>
  <c r="BF24" i="1"/>
  <c r="L23" i="1"/>
  <c r="M24" i="1"/>
  <c r="AU22" i="1"/>
  <c r="AV23" i="1"/>
  <c r="AF23" i="1"/>
  <c r="AG24" i="1"/>
  <c r="AB26" i="1"/>
  <c r="AA25" i="1"/>
  <c r="Q24" i="1"/>
  <c r="R25" i="1"/>
  <c r="C21" i="1"/>
  <c r="B20" i="1"/>
  <c r="G23" i="1" l="1"/>
  <c r="H24" i="1"/>
  <c r="AL24" i="1"/>
  <c r="AK23" i="1"/>
  <c r="AF24" i="1"/>
  <c r="AG25" i="1"/>
  <c r="AP25" i="1"/>
  <c r="AQ26" i="1"/>
  <c r="V25" i="1"/>
  <c r="W26" i="1"/>
  <c r="AU23" i="1"/>
  <c r="AV24" i="1"/>
  <c r="Q25" i="1"/>
  <c r="R26" i="1"/>
  <c r="L24" i="1"/>
  <c r="M25" i="1"/>
  <c r="BE24" i="1"/>
  <c r="BF25" i="1"/>
  <c r="AZ24" i="1"/>
  <c r="BA25" i="1"/>
  <c r="AA26" i="1"/>
  <c r="AB27" i="1"/>
  <c r="C22" i="1"/>
  <c r="B21" i="1"/>
  <c r="G24" i="1" l="1"/>
  <c r="H25" i="1"/>
  <c r="AK24" i="1"/>
  <c r="AL25" i="1"/>
  <c r="AA27" i="1"/>
  <c r="AB28" i="1"/>
  <c r="L25" i="1"/>
  <c r="M26" i="1"/>
  <c r="V26" i="1"/>
  <c r="W27" i="1"/>
  <c r="AZ25" i="1"/>
  <c r="BA26" i="1"/>
  <c r="Q26" i="1"/>
  <c r="R27" i="1"/>
  <c r="AP26" i="1"/>
  <c r="AQ27" i="1"/>
  <c r="BE25" i="1"/>
  <c r="BF26" i="1"/>
  <c r="AU24" i="1"/>
  <c r="AV25" i="1"/>
  <c r="AF25" i="1"/>
  <c r="AG26" i="1"/>
  <c r="C23" i="1"/>
  <c r="B22" i="1"/>
  <c r="H26" i="1" l="1"/>
  <c r="G25" i="1"/>
  <c r="AK25" i="1"/>
  <c r="AL26" i="1"/>
  <c r="AP27" i="1"/>
  <c r="AQ28" i="1"/>
  <c r="M27" i="1"/>
  <c r="L26" i="1"/>
  <c r="AG27" i="1"/>
  <c r="AF26" i="1"/>
  <c r="R28" i="1"/>
  <c r="Q27" i="1"/>
  <c r="AA28" i="1"/>
  <c r="AB29" i="1"/>
  <c r="AV26" i="1"/>
  <c r="AU25" i="1"/>
  <c r="AZ26" i="1"/>
  <c r="BA27" i="1"/>
  <c r="BE26" i="1"/>
  <c r="BF27" i="1"/>
  <c r="V27" i="1"/>
  <c r="W28" i="1"/>
  <c r="C24" i="1"/>
  <c r="B23" i="1"/>
  <c r="G26" i="1" l="1"/>
  <c r="H27" i="1"/>
  <c r="AK26" i="1"/>
  <c r="AL27" i="1"/>
  <c r="Q28" i="1"/>
  <c r="R29" i="1"/>
  <c r="AF27" i="1"/>
  <c r="AG28" i="1"/>
  <c r="AZ27" i="1"/>
  <c r="BA28" i="1"/>
  <c r="V28" i="1"/>
  <c r="W29" i="1"/>
  <c r="AU26" i="1"/>
  <c r="AV27" i="1"/>
  <c r="L27" i="1"/>
  <c r="M28" i="1"/>
  <c r="BE27" i="1"/>
  <c r="BF28" i="1"/>
  <c r="AB30" i="1"/>
  <c r="AA29" i="1"/>
  <c r="AQ29" i="1"/>
  <c r="AP28" i="1"/>
  <c r="C25" i="1"/>
  <c r="B24" i="1"/>
  <c r="G27" i="1" l="1"/>
  <c r="H28" i="1"/>
  <c r="AL28" i="1"/>
  <c r="AK27" i="1"/>
  <c r="L28" i="1"/>
  <c r="M29" i="1"/>
  <c r="AU27" i="1"/>
  <c r="AV28" i="1"/>
  <c r="AF28" i="1"/>
  <c r="AG29" i="1"/>
  <c r="AP29" i="1"/>
  <c r="AQ30" i="1"/>
  <c r="V29" i="1"/>
  <c r="W30" i="1"/>
  <c r="AA30" i="1"/>
  <c r="AB31" i="1"/>
  <c r="BE28" i="1"/>
  <c r="BF29" i="1"/>
  <c r="AZ28" i="1"/>
  <c r="BA29" i="1"/>
  <c r="Q29" i="1"/>
  <c r="R30" i="1"/>
  <c r="C26" i="1"/>
  <c r="B25" i="1"/>
  <c r="H29" i="1" l="1"/>
  <c r="G28" i="1"/>
  <c r="AK28" i="1"/>
  <c r="AL29" i="1"/>
  <c r="AF29" i="1"/>
  <c r="AG30" i="1"/>
  <c r="Q30" i="1"/>
  <c r="R31" i="1"/>
  <c r="AA31" i="1"/>
  <c r="AB32" i="1"/>
  <c r="AU28" i="1"/>
  <c r="AV29" i="1"/>
  <c r="AZ29" i="1"/>
  <c r="BA30" i="1"/>
  <c r="V30" i="1"/>
  <c r="W31" i="1"/>
  <c r="BE29" i="1"/>
  <c r="BF30" i="1"/>
  <c r="AP30" i="1"/>
  <c r="AQ31" i="1"/>
  <c r="L29" i="1"/>
  <c r="M30" i="1"/>
  <c r="C27" i="1"/>
  <c r="B26" i="1"/>
  <c r="H30" i="1" l="1"/>
  <c r="G29" i="1"/>
  <c r="AK29" i="1"/>
  <c r="AL30" i="1"/>
  <c r="AA32" i="1"/>
  <c r="AB33" i="1"/>
  <c r="M31" i="1"/>
  <c r="L30" i="1"/>
  <c r="V31" i="1"/>
  <c r="W32" i="1"/>
  <c r="R32" i="1"/>
  <c r="Q31" i="1"/>
  <c r="AP31" i="1"/>
  <c r="AQ32" i="1"/>
  <c r="AZ30" i="1"/>
  <c r="BA31" i="1"/>
  <c r="AG31" i="1"/>
  <c r="AF30" i="1"/>
  <c r="BE30" i="1"/>
  <c r="BF31" i="1"/>
  <c r="AU29" i="1"/>
  <c r="AV30" i="1"/>
  <c r="C28" i="1"/>
  <c r="B27" i="1"/>
  <c r="G30" i="1" l="1"/>
  <c r="H31" i="1"/>
  <c r="AL31" i="1"/>
  <c r="AK30" i="1"/>
  <c r="W33" i="1"/>
  <c r="V32" i="1"/>
  <c r="L31" i="1"/>
  <c r="M32" i="1"/>
  <c r="AF31" i="1"/>
  <c r="AG32" i="1"/>
  <c r="AZ31" i="1"/>
  <c r="BA32" i="1"/>
  <c r="AU30" i="1"/>
  <c r="AV31" i="1"/>
  <c r="AP32" i="1"/>
  <c r="AQ33" i="1"/>
  <c r="AB34" i="1"/>
  <c r="AA33" i="1"/>
  <c r="BF32" i="1"/>
  <c r="BE31" i="1"/>
  <c r="Q32" i="1"/>
  <c r="R33" i="1"/>
  <c r="C29" i="1"/>
  <c r="B28" i="1"/>
  <c r="G31" i="1" l="1"/>
  <c r="H32" i="1"/>
  <c r="AL32" i="1"/>
  <c r="AK31" i="1"/>
  <c r="AA34" i="1"/>
  <c r="AB35" i="1"/>
  <c r="AP33" i="1"/>
  <c r="AQ34" i="1"/>
  <c r="AF32" i="1"/>
  <c r="AG33" i="1"/>
  <c r="Q33" i="1"/>
  <c r="R34" i="1"/>
  <c r="AU31" i="1"/>
  <c r="AV32" i="1"/>
  <c r="L32" i="1"/>
  <c r="M33" i="1"/>
  <c r="AZ32" i="1"/>
  <c r="BA33" i="1"/>
  <c r="BE32" i="1"/>
  <c r="BF33" i="1"/>
  <c r="V33" i="1"/>
  <c r="W34" i="1"/>
  <c r="C30" i="1"/>
  <c r="B29" i="1"/>
  <c r="G32" i="1" l="1"/>
  <c r="H33" i="1"/>
  <c r="AK32" i="1"/>
  <c r="AL33" i="1"/>
  <c r="L33" i="1"/>
  <c r="M34" i="1"/>
  <c r="AP34" i="1"/>
  <c r="AQ35" i="1"/>
  <c r="V34" i="1"/>
  <c r="W35" i="1"/>
  <c r="AU32" i="1"/>
  <c r="AV33" i="1"/>
  <c r="BE33" i="1"/>
  <c r="BF34" i="1"/>
  <c r="Q34" i="1"/>
  <c r="R35" i="1"/>
  <c r="AZ33" i="1"/>
  <c r="BA34" i="1"/>
  <c r="AF33" i="1"/>
  <c r="AG34" i="1"/>
  <c r="AA35" i="1"/>
  <c r="AB36" i="1"/>
  <c r="C31" i="1"/>
  <c r="B30" i="1"/>
  <c r="H34" i="1" l="1"/>
  <c r="G33" i="1"/>
  <c r="AK33" i="1"/>
  <c r="AL34" i="1"/>
  <c r="AU33" i="1"/>
  <c r="AV34" i="1"/>
  <c r="AA36" i="1"/>
  <c r="AB37" i="1"/>
  <c r="R36" i="1"/>
  <c r="Q35" i="1"/>
  <c r="V35" i="1"/>
  <c r="W36" i="1"/>
  <c r="AG35" i="1"/>
  <c r="AF34" i="1"/>
  <c r="BE34" i="1"/>
  <c r="BF35" i="1"/>
  <c r="AP35" i="1"/>
  <c r="AQ36" i="1"/>
  <c r="BA35" i="1"/>
  <c r="AZ34" i="1"/>
  <c r="M35" i="1"/>
  <c r="L34" i="1"/>
  <c r="C32" i="1"/>
  <c r="B31" i="1"/>
  <c r="H35" i="1" l="1"/>
  <c r="G34" i="1"/>
  <c r="AK34" i="1"/>
  <c r="AL35" i="1"/>
  <c r="Q36" i="1"/>
  <c r="R37" i="1"/>
  <c r="BF36" i="1"/>
  <c r="BE35" i="1"/>
  <c r="AA37" i="1"/>
  <c r="AB38" i="1"/>
  <c r="AA38" i="1" s="1"/>
  <c r="AU34" i="1"/>
  <c r="AV35" i="1"/>
  <c r="AF35" i="1"/>
  <c r="AG36" i="1"/>
  <c r="AP36" i="1"/>
  <c r="AQ37" i="1"/>
  <c r="L35" i="1"/>
  <c r="M36" i="1"/>
  <c r="W37" i="1"/>
  <c r="V36" i="1"/>
  <c r="AZ35" i="1"/>
  <c r="BA36" i="1"/>
  <c r="C33" i="1"/>
  <c r="B32" i="1"/>
  <c r="H36" i="1" l="1"/>
  <c r="G35" i="1"/>
  <c r="AK35" i="1"/>
  <c r="AL36" i="1"/>
  <c r="AZ36" i="1"/>
  <c r="BA37" i="1"/>
  <c r="V37" i="1"/>
  <c r="W38" i="1"/>
  <c r="V38" i="1" s="1"/>
  <c r="L36" i="1"/>
  <c r="M37" i="1"/>
  <c r="AP37" i="1"/>
  <c r="AQ38" i="1"/>
  <c r="AP38" i="1" s="1"/>
  <c r="AF36" i="1"/>
  <c r="AG37" i="1"/>
  <c r="BE36" i="1"/>
  <c r="BF37" i="1"/>
  <c r="AU35" i="1"/>
  <c r="AV36" i="1"/>
  <c r="Q37" i="1"/>
  <c r="R38" i="1"/>
  <c r="Q38" i="1" s="1"/>
  <c r="C34" i="1"/>
  <c r="B33" i="1"/>
  <c r="G36" i="1" l="1"/>
  <c r="H37" i="1"/>
  <c r="AK36" i="1"/>
  <c r="AL37" i="1"/>
  <c r="BE37" i="1"/>
  <c r="BF38" i="1"/>
  <c r="BE38" i="1" s="1"/>
  <c r="L37" i="1"/>
  <c r="M38" i="1"/>
  <c r="L38" i="1" s="1"/>
  <c r="AU36" i="1"/>
  <c r="AV37" i="1"/>
  <c r="AF37" i="1"/>
  <c r="AG38" i="1"/>
  <c r="AF38" i="1" s="1"/>
  <c r="AZ37" i="1"/>
  <c r="BA38" i="1"/>
  <c r="AZ38" i="1" s="1"/>
  <c r="C35" i="1"/>
  <c r="B34" i="1"/>
  <c r="G37" i="1" l="1"/>
  <c r="H38" i="1"/>
  <c r="G38" i="1" s="1"/>
  <c r="AK37" i="1"/>
  <c r="AL38" i="1"/>
  <c r="AK38" i="1" s="1"/>
  <c r="AU37" i="1"/>
  <c r="AV38" i="1"/>
  <c r="AU38" i="1" s="1"/>
  <c r="B35" i="1"/>
  <c r="C36" i="1"/>
  <c r="B36" i="1" l="1"/>
  <c r="C37" i="1"/>
  <c r="C38" i="1" l="1"/>
  <c r="B38" i="1" s="1"/>
  <c r="B37" i="1"/>
</calcChain>
</file>

<file path=xl/sharedStrings.xml><?xml version="1.0" encoding="utf-8"?>
<sst xmlns="http://schemas.openxmlformats.org/spreadsheetml/2006/main" count="445" uniqueCount="67">
  <si>
    <t>En entrant une date dans cette colonne, le bord droit de ce jour sera coloré sur le calendrier :</t>
  </si>
  <si>
    <t>Mois de départ :</t>
  </si>
  <si>
    <r>
      <t>Année</t>
    </r>
    <r>
      <rPr>
        <b/>
        <sz val="20"/>
        <color rgb="FF177245"/>
        <rFont val="Calibri"/>
        <family val="2"/>
        <scheme val="minor"/>
      </rPr>
      <t xml:space="preserve">  :</t>
    </r>
  </si>
  <si>
    <t>Jour férier</t>
  </si>
  <si>
    <t>vacances scolaire</t>
  </si>
  <si>
    <t>Jour de l'an</t>
  </si>
  <si>
    <t>F</t>
  </si>
  <si>
    <t>TOUSSAINT</t>
  </si>
  <si>
    <t>V</t>
  </si>
  <si>
    <t>Pâques</t>
  </si>
  <si>
    <t>Lundi de Pâques</t>
  </si>
  <si>
    <t>Fête du Travail</t>
  </si>
  <si>
    <t>Fête nationale du 8 mai 1945</t>
  </si>
  <si>
    <t>Ascension</t>
  </si>
  <si>
    <t>Pentecôte</t>
  </si>
  <si>
    <t>Lundi de Pentecôte</t>
  </si>
  <si>
    <t>Fête Nationale du 14 juillet</t>
  </si>
  <si>
    <t>Assomption</t>
  </si>
  <si>
    <t>Toussaint</t>
  </si>
  <si>
    <t>Armistice</t>
  </si>
  <si>
    <t>Jour de Noël</t>
  </si>
  <si>
    <t>Noël</t>
  </si>
  <si>
    <t>Hiver</t>
  </si>
  <si>
    <t>Printemps</t>
  </si>
  <si>
    <t>Eté</t>
  </si>
  <si>
    <t>Année</t>
  </si>
  <si>
    <t>Mois</t>
  </si>
  <si>
    <t>Num</t>
  </si>
  <si>
    <t>Années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</si>
  <si>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</si>
  <si>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</si>
  <si>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</si>
  <si>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</si>
  <si>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</si>
  <si>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</si>
  <si>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</si>
  <si>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</si>
  <si>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</si>
  <si>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</si>
  <si>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</si>
  <si>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</si>
  <si>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Repise</t>
  </si>
  <si>
    <t>stage</t>
  </si>
  <si>
    <t>férié</t>
  </si>
  <si>
    <t>AG</t>
  </si>
  <si>
    <t>Halloween des BB</t>
  </si>
  <si>
    <t>Pâques des BB</t>
  </si>
  <si>
    <t>GAF - Compétition Indiv Perf/Fed A Département (Limay)</t>
  </si>
  <si>
    <t>GAF - Compétition Indiv Perff/Fed A Region</t>
  </si>
  <si>
    <t>GAF - Compétition Indiv Perf/Fed A Finale Nationale</t>
  </si>
  <si>
    <t>GAF - Compétition Equipe Perf département (Montigny le Bretonneux)</t>
  </si>
  <si>
    <t xml:space="preserve">GAF - Compétition Equipe Perf interdépartement </t>
  </si>
  <si>
    <t>GAF - Compétition Equipe Perf Region</t>
  </si>
  <si>
    <t>GAF - Compétition Equipe Fed A Département (Guyancourt)</t>
  </si>
  <si>
    <t>GAF - Compétition Equipe Fed A Interdépartement</t>
  </si>
  <si>
    <t>GAF - Compétition Equipe Fed A Region</t>
  </si>
  <si>
    <t>GAM - Compétition Equipe Nat A et B/Fed A/Perf</t>
  </si>
  <si>
    <t>GAF - Compétition Indiv Perf/Fed A Interdépartement 
GAM - Ciompétition Indiv Perf/fed A</t>
  </si>
  <si>
    <t>GALA</t>
  </si>
  <si>
    <t>vacances</t>
  </si>
  <si>
    <t>Reprise</t>
  </si>
  <si>
    <t>Noël des BB</t>
  </si>
  <si>
    <t>Photos indiv.</t>
  </si>
  <si>
    <t>Reprise 
Photos indiv.</t>
  </si>
  <si>
    <t>Regroupement 
Poussines (Limay)</t>
  </si>
  <si>
    <t>Regroupement Pouss/Benj 
(Suresnes)</t>
  </si>
  <si>
    <t>Regroupement 
Poussines Perf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</si>
</sst>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"/>
    <numFmt numFmtId="165" formatCode="d"/>
    <numFmt numFmtId="166" formatCode="[$-F800]dddd\,\ mmmm\ dd\,\ yyyy"/>
  </numFmts>
  <fonts count="22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227D4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227D48"/>
      <name val="Calibri"/>
      <family val="2"/>
      <scheme val="minor"/>
    </font>
    <font>
      <sz val="12"/>
      <color rgb="FFFFFFFF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77245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227D48"/>
      <name val="Calibri"/>
      <family val="2"/>
      <scheme val="minor"/>
    </font>
    <font>
      <b/>
      <sz val="20"/>
      <color rgb="FF177245"/>
      <name val="Calibri"/>
      <family val="2"/>
      <scheme val="minor"/>
    </font>
    <font>
      <b/>
      <u/>
      <sz val="20"/>
      <color rgb="FF177245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202124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202124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 tint="0.39997558519241921"/>
        <bgColor rgb="FFD9D9D9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227D48"/>
        <bgColor rgb="FF238D8D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7" tint="0.80001220740379042"/>
        </stop>
      </gradient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3F3F3"/>
      </patternFill>
    </fill>
    <fill>
      <patternFill patternType="solid">
        <fgColor theme="7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B0F0"/>
        <bgColor rgb="FFF3F3F3"/>
      </patternFill>
    </fill>
    <fill>
      <patternFill patternType="solid">
        <fgColor rgb="FF00B0F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65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top"/>
    </xf>
    <xf numFmtId="0" fontId="9" fillId="2" borderId="0" xfId="0" applyFont="1" applyFill="1" applyAlignment="1">
      <alignment vertical="top"/>
    </xf>
    <xf numFmtId="0" fontId="10" fillId="3" borderId="0" xfId="0" applyFont="1" applyFill="1" applyAlignment="1">
      <alignment vertical="top"/>
    </xf>
    <xf numFmtId="0" fontId="12" fillId="3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14" fontId="2" fillId="9" borderId="0" xfId="0" applyNumberFormat="1" applyFont="1" applyFill="1" applyAlignment="1">
      <alignment horizontal="center" vertical="center"/>
    </xf>
    <xf numFmtId="0" fontId="0" fillId="9" borderId="0" xfId="0" applyFill="1" applyAlignment="1">
      <alignment vertical="center"/>
    </xf>
    <xf numFmtId="0" fontId="2" fillId="7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2" fillId="9" borderId="0" xfId="0" applyFont="1" applyFill="1" applyAlignment="1">
      <alignment horizontal="center" vertical="center"/>
    </xf>
    <xf numFmtId="0" fontId="15" fillId="6" borderId="0" xfId="0" applyFont="1" applyFill="1" applyAlignment="1" applyProtection="1">
      <alignment horizontal="left" vertical="center"/>
      <protection locked="0"/>
    </xf>
    <xf numFmtId="0" fontId="18" fillId="10" borderId="1" xfId="1" applyFont="1" applyFill="1" applyBorder="1"/>
    <xf numFmtId="0" fontId="1" fillId="0" borderId="0" xfId="1"/>
    <xf numFmtId="0" fontId="1" fillId="11" borderId="0" xfId="1" applyFill="1"/>
    <xf numFmtId="166" fontId="1" fillId="11" borderId="0" xfId="1" applyNumberFormat="1" applyFill="1"/>
    <xf numFmtId="0" fontId="1" fillId="12" borderId="0" xfId="1" applyFill="1"/>
    <xf numFmtId="0" fontId="1" fillId="13" borderId="0" xfId="1" applyFill="1"/>
    <xf numFmtId="0" fontId="1" fillId="0" borderId="1" xfId="1" applyBorder="1"/>
    <xf numFmtId="166" fontId="1" fillId="11" borderId="0" xfId="1" applyNumberFormat="1" applyFill="1" applyAlignment="1">
      <alignment textRotation="90" wrapText="1"/>
    </xf>
    <xf numFmtId="0" fontId="19" fillId="12" borderId="0" xfId="1" applyFont="1" applyFill="1" applyAlignment="1">
      <alignment vertical="center" wrapText="1"/>
    </xf>
    <xf numFmtId="14" fontId="19" fillId="12" borderId="0" xfId="1" applyNumberFormat="1" applyFont="1" applyFill="1" applyAlignment="1">
      <alignment horizontal="right" vertical="center" wrapText="1" indent="1"/>
    </xf>
    <xf numFmtId="0" fontId="20" fillId="11" borderId="0" xfId="1" applyFont="1" applyFill="1" applyAlignment="1">
      <alignment textRotation="90"/>
    </xf>
    <xf numFmtId="0" fontId="21" fillId="12" borderId="0" xfId="1" applyFont="1" applyFill="1" applyAlignment="1">
      <alignment vertical="center" wrapText="1"/>
    </xf>
    <xf numFmtId="166" fontId="1" fillId="0" borderId="0" xfId="1" applyNumberFormat="1"/>
    <xf numFmtId="14" fontId="1" fillId="0" borderId="0" xfId="1" applyNumberFormat="1"/>
    <xf numFmtId="0" fontId="0" fillId="13" borderId="0" xfId="0" applyFill="1"/>
    <xf numFmtId="14" fontId="0" fillId="13" borderId="0" xfId="0" applyNumberFormat="1" applyFill="1"/>
    <xf numFmtId="14" fontId="4" fillId="2" borderId="0" xfId="0" applyNumberFormat="1" applyFont="1" applyFill="1" applyAlignment="1">
      <alignment horizontal="center" vertical="center"/>
    </xf>
    <xf numFmtId="0" fontId="4" fillId="14" borderId="0" xfId="0" applyFont="1" applyFill="1" applyAlignment="1">
      <alignment horizontal="center" vertical="center"/>
    </xf>
    <xf numFmtId="165" fontId="4" fillId="15" borderId="0" xfId="0" applyNumberFormat="1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16" borderId="0" xfId="0" applyFont="1" applyFill="1" applyAlignment="1">
      <alignment horizontal="center" vertical="center" wrapText="1"/>
    </xf>
    <xf numFmtId="0" fontId="4" fillId="17" borderId="0" xfId="0" applyFont="1" applyFill="1" applyAlignment="1">
      <alignment horizontal="center" vertical="center"/>
    </xf>
    <xf numFmtId="165" fontId="4" fillId="18" borderId="0" xfId="0" applyNumberFormat="1" applyFont="1" applyFill="1" applyAlignment="1">
      <alignment horizontal="center" vertical="center"/>
    </xf>
    <xf numFmtId="0" fontId="4" fillId="18" borderId="0" xfId="0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1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center" vertical="top"/>
    </xf>
    <xf numFmtId="0" fontId="17" fillId="2" borderId="0" xfId="0" applyFont="1" applyFill="1" applyAlignment="1">
      <alignment horizontal="right" vertical="center"/>
    </xf>
    <xf numFmtId="0" fontId="17" fillId="3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3" fillId="3" borderId="0" xfId="0" applyFont="1" applyFill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vertical="center"/>
    </xf>
    <xf numFmtId="0" fontId="4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7"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 patternType="solid">
          <fgColor auto="1"/>
          <bgColor rgb="FFFF0000"/>
        </patternFill>
      </fill>
    </dxf>
  </dxfs>
  <tableStyles count="0" defaultTableStyle="TableStyleMedium2" defaultPivotStyle="PivotStyleLight16"/>
  <colors>
    <mruColors>
      <color rgb="FFD3F9D8"/>
      <color rgb="FF227D48"/>
      <color rgb="FFC9C9C9"/>
      <color rgb="FF1772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annee" max="2200" min="1900" page="10" val="202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19050</xdr:colOff>
          <xdr:row>0</xdr:row>
          <xdr:rowOff>260350</xdr:rowOff>
        </xdr:from>
        <xdr:to>
          <xdr:col>41</xdr:col>
          <xdr:colOff>95250</xdr:colOff>
          <xdr:row>2</xdr:row>
          <xdr:rowOff>12700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0</xdr:col>
      <xdr:colOff>0</xdr:colOff>
      <xdr:row>0</xdr:row>
      <xdr:rowOff>99963</xdr:rowOff>
    </xdr:from>
    <xdr:ext cx="10039030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99963"/>
          <a:ext cx="10039030" cy="937629"/>
        </a:xfrm>
        <a:prstGeom prst="rect">
          <a:avLst/>
        </a:prstGeom>
        <a:noFill/>
        <a:effectLst>
          <a:outerShdw dist="38100" dir="3300000" algn="tl" rotWithShape="0">
            <a:schemeClr val="bg1">
              <a:alpha val="50000"/>
            </a:scheme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0" cap="none" spc="0">
              <a:ln w="0"/>
              <a:solidFill>
                <a:srgbClr val="177245"/>
              </a:solidFill>
              <a:effectLst/>
              <a:latin typeface="+mn-lt"/>
            </a:rPr>
            <a:t>REG - Calendrier annuel 2024-2025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outlinePr summaryBelow="0" summaryRight="0"/>
    <pageSetUpPr fitToPage="1"/>
  </sheetPr>
  <dimension ref="A1:LJ39"/>
  <sheetViews>
    <sheetView topLeftCell="A8" zoomScale="70" zoomScaleNormal="70" workbookViewId="0">
      <selection activeCell="BT20" sqref="BT20"/>
    </sheetView>
  </sheetViews>
  <sheetFormatPr baseColWidth="10" defaultColWidth="14.453125" defaultRowHeight="15.75" customHeight="1" x14ac:dyDescent="0.25"/>
  <cols>
    <col min="1" max="1" width="1.453125" style="2" customWidth="1"/>
    <col min="2" max="2" width="2.453125" style="2" customWidth="1"/>
    <col min="3" max="3" width="3.81640625" style="2" bestFit="1" customWidth="1"/>
    <col min="4" max="4" width="10.26953125" style="2" customWidth="1"/>
    <col min="5" max="5" width="1.26953125" style="2" customWidth="1"/>
    <col min="6" max="6" width="1.453125" style="2" customWidth="1"/>
    <col min="7" max="7" width="2.453125" style="2" customWidth="1"/>
    <col min="8" max="8" width="3.81640625" style="2" bestFit="1" customWidth="1"/>
    <col min="9" max="9" width="10.26953125" style="2" customWidth="1"/>
    <col min="10" max="10" width="0.7265625" style="2" customWidth="1"/>
    <col min="11" max="11" width="1.26953125" style="2" customWidth="1"/>
    <col min="12" max="12" width="2.453125" style="2" customWidth="1"/>
    <col min="13" max="13" width="3.81640625" style="2" bestFit="1" customWidth="1"/>
    <col min="14" max="14" width="19.453125" style="40" customWidth="1"/>
    <col min="15" max="15" width="0.7265625" style="2" customWidth="1"/>
    <col min="16" max="16" width="1.453125" style="2" customWidth="1"/>
    <col min="17" max="17" width="2.453125" style="2" customWidth="1"/>
    <col min="18" max="18" width="3.81640625" style="2" bestFit="1" customWidth="1"/>
    <col min="19" max="19" width="15.7265625" style="40" customWidth="1"/>
    <col min="20" max="20" width="0.7265625" style="2" customWidth="1"/>
    <col min="21" max="21" width="1.453125" style="2" customWidth="1"/>
    <col min="22" max="22" width="2.453125" style="2" customWidth="1"/>
    <col min="23" max="23" width="3.81640625" style="2" bestFit="1" customWidth="1"/>
    <col min="24" max="24" width="18.90625" style="2" customWidth="1"/>
    <col min="25" max="25" width="0.7265625" style="2" customWidth="1"/>
    <col min="26" max="26" width="1.453125" style="2" customWidth="1"/>
    <col min="27" max="27" width="2.453125" style="2" customWidth="1"/>
    <col min="28" max="28" width="3.81640625" style="2" bestFit="1" customWidth="1"/>
    <col min="29" max="29" width="18.08984375" style="2" customWidth="1"/>
    <col min="30" max="30" width="0.7265625" style="2" customWidth="1"/>
    <col min="31" max="31" width="1.453125" style="2" customWidth="1"/>
    <col min="32" max="32" width="2.453125" style="2" customWidth="1"/>
    <col min="33" max="33" width="3.81640625" style="2" bestFit="1" customWidth="1"/>
    <col min="34" max="34" width="19.08984375" style="2" customWidth="1"/>
    <col min="35" max="35" width="0.7265625" style="2" customWidth="1"/>
    <col min="36" max="36" width="1.453125" style="2" customWidth="1"/>
    <col min="37" max="37" width="3" style="2" bestFit="1" customWidth="1"/>
    <col min="38" max="38" width="3.81640625" style="2" bestFit="1" customWidth="1"/>
    <col min="39" max="39" width="17" style="2" customWidth="1"/>
    <col min="40" max="40" width="0.7265625" style="2" customWidth="1"/>
    <col min="41" max="41" width="1.453125" style="2" customWidth="1"/>
    <col min="42" max="42" width="2.453125" style="2" customWidth="1"/>
    <col min="43" max="43" width="3.81640625" style="2" bestFit="1" customWidth="1"/>
    <col min="44" max="44" width="17.6328125" style="2" customWidth="1"/>
    <col min="45" max="45" width="0.7265625" style="2" customWidth="1"/>
    <col min="46" max="46" width="1.453125" style="2" customWidth="1"/>
    <col min="47" max="47" width="2.453125" style="2" customWidth="1"/>
    <col min="48" max="48" width="3.81640625" style="2" bestFit="1" customWidth="1"/>
    <col min="49" max="49" width="18.6328125" style="2" customWidth="1"/>
    <col min="50" max="50" width="0.7265625" style="2" customWidth="1"/>
    <col min="51" max="51" width="1.453125" style="2" customWidth="1"/>
    <col min="52" max="52" width="2.453125" style="2" customWidth="1"/>
    <col min="53" max="53" width="3.81640625" style="2" bestFit="1" customWidth="1"/>
    <col min="54" max="54" width="14.90625" style="2" customWidth="1"/>
    <col min="55" max="55" width="0.7265625" style="2" customWidth="1"/>
    <col min="56" max="56" width="1.453125" style="2" customWidth="1"/>
    <col min="57" max="57" width="2.453125" style="2" customWidth="1"/>
    <col min="58" max="58" width="3.81640625" style="2" bestFit="1" customWidth="1"/>
    <col min="59" max="59" width="13.81640625" style="2" customWidth="1"/>
    <col min="60" max="60" width="0.7265625" style="2" customWidth="1"/>
    <col min="61" max="61" width="1.453125" style="2" customWidth="1"/>
    <col min="62" max="62" width="2.453125" style="2" customWidth="1"/>
    <col min="63" max="63" width="3.1796875" style="2" customWidth="1"/>
    <col min="64" max="64" width="10.26953125" style="2" customWidth="1"/>
    <col min="65" max="65" width="0.7265625" style="2" customWidth="1"/>
    <col min="66" max="66" width="1.453125" style="2" customWidth="1"/>
    <col min="67" max="67" width="2.453125" style="2" customWidth="1"/>
    <col min="68" max="68" width="3.1796875" style="2" customWidth="1"/>
    <col min="69" max="69" width="10.26953125" style="2" customWidth="1"/>
    <col min="70" max="70" width="0.7265625" style="2" customWidth="1"/>
    <col min="71" max="71" width="1.453125" style="2" customWidth="1"/>
    <col min="72" max="72" width="2.453125" style="2" customWidth="1"/>
    <col min="73" max="73" width="3.1796875" style="2" customWidth="1"/>
    <col min="74" max="74" width="10.26953125" style="2" customWidth="1"/>
    <col min="75" max="75" width="0.7265625" style="2" customWidth="1"/>
    <col min="76" max="76" width="1.453125" style="2" customWidth="1"/>
    <col min="77" max="77" width="2.453125" style="2" customWidth="1"/>
    <col min="78" max="78" width="3.1796875" style="2" customWidth="1"/>
    <col min="79" max="79" width="10.26953125" style="2" customWidth="1"/>
    <col min="80" max="80" width="0.7265625" style="2" customWidth="1"/>
    <col min="81" max="81" width="1.453125" style="2" customWidth="1"/>
    <col min="82" max="82" width="2.453125" style="2" customWidth="1"/>
    <col min="83" max="83" width="3.1796875" style="2" customWidth="1"/>
    <col min="84" max="84" width="10.26953125" style="2" customWidth="1"/>
    <col min="85" max="85" width="0.7265625" style="2" customWidth="1"/>
    <col min="86" max="86" width="1.453125" style="2" customWidth="1"/>
    <col min="87" max="87" width="2.453125" style="2" customWidth="1"/>
    <col min="88" max="88" width="3.1796875" style="2" customWidth="1"/>
    <col min="89" max="89" width="10.26953125" style="2" customWidth="1"/>
    <col min="90" max="90" width="0.7265625" style="2" customWidth="1"/>
    <col min="91" max="91" width="1.453125" style="2" customWidth="1"/>
    <col min="92" max="92" width="2.453125" style="2" customWidth="1"/>
    <col min="93" max="93" width="3.1796875" style="2" customWidth="1"/>
    <col min="94" max="94" width="10.26953125" style="2" customWidth="1"/>
    <col min="95" max="95" width="0.7265625" style="2" customWidth="1"/>
    <col min="96" max="96" width="1.453125" style="2" customWidth="1"/>
    <col min="97" max="97" width="2.453125" style="2" customWidth="1"/>
    <col min="98" max="98" width="3.1796875" style="2" customWidth="1"/>
    <col min="99" max="99" width="10.26953125" style="2" customWidth="1"/>
    <col min="100" max="100" width="0.7265625" style="2" customWidth="1"/>
    <col min="101" max="101" width="1.453125" style="2" customWidth="1"/>
    <col min="102" max="102" width="2.453125" style="2" customWidth="1"/>
    <col min="103" max="103" width="3.1796875" style="2" customWidth="1"/>
    <col min="104" max="104" width="10.26953125" style="2" customWidth="1"/>
    <col min="105" max="105" width="0.7265625" style="2" customWidth="1"/>
    <col min="106" max="106" width="1.453125" style="2" customWidth="1"/>
    <col min="107" max="107" width="2.453125" style="2" customWidth="1"/>
    <col min="108" max="108" width="3.1796875" style="2" customWidth="1"/>
    <col min="109" max="109" width="10.26953125" style="2" customWidth="1"/>
    <col min="110" max="110" width="0.7265625" style="2" customWidth="1"/>
    <col min="111" max="111" width="1.453125" style="2" customWidth="1"/>
    <col min="112" max="112" width="2.453125" style="2" customWidth="1"/>
    <col min="113" max="113" width="3.1796875" style="2" customWidth="1"/>
    <col min="114" max="114" width="10.26953125" style="2" customWidth="1"/>
    <col min="115" max="115" width="0.7265625" style="2" customWidth="1"/>
    <col min="116" max="116" width="1.453125" style="2" customWidth="1"/>
    <col min="117" max="117" width="2.453125" style="2" customWidth="1"/>
    <col min="118" max="118" width="3.1796875" style="2" customWidth="1"/>
    <col min="119" max="119" width="10.26953125" style="2" customWidth="1"/>
    <col min="120" max="120" width="0.7265625" style="2" customWidth="1"/>
    <col min="121" max="121" width="1.453125" style="2" customWidth="1"/>
    <col min="122" max="122" width="2.453125" style="2" customWidth="1"/>
    <col min="123" max="123" width="3.1796875" style="2" customWidth="1"/>
    <col min="124" max="124" width="10.26953125" style="2" customWidth="1"/>
    <col min="125" max="125" width="0.7265625" style="2" customWidth="1"/>
    <col min="126" max="126" width="1.453125" style="2" customWidth="1"/>
    <col min="127" max="127" width="2.453125" style="2" customWidth="1"/>
    <col min="128" max="128" width="3.1796875" style="2" customWidth="1"/>
    <col min="129" max="129" width="10.26953125" style="2" customWidth="1"/>
    <col min="130" max="130" width="0.7265625" style="2" customWidth="1"/>
    <col min="131" max="131" width="1.453125" style="2" customWidth="1"/>
    <col min="132" max="132" width="2.453125" style="2" customWidth="1"/>
    <col min="133" max="133" width="3.1796875" style="2" customWidth="1"/>
    <col min="134" max="134" width="10.26953125" style="2" customWidth="1"/>
    <col min="135" max="135" width="0.7265625" style="2" customWidth="1"/>
    <col min="136" max="136" width="1.453125" style="2" customWidth="1"/>
    <col min="137" max="137" width="2.453125" style="2" customWidth="1"/>
    <col min="138" max="138" width="3.1796875" style="2" customWidth="1"/>
    <col min="139" max="139" width="10.26953125" style="2" customWidth="1"/>
    <col min="140" max="140" width="0.7265625" style="2" customWidth="1"/>
    <col min="141" max="141" width="1.453125" style="2" customWidth="1"/>
    <col min="142" max="142" width="2.453125" style="2" customWidth="1"/>
    <col min="143" max="143" width="3.1796875" style="2" customWidth="1"/>
    <col min="144" max="144" width="10.26953125" style="2" customWidth="1"/>
    <col min="145" max="145" width="0.7265625" style="2" customWidth="1"/>
    <col min="146" max="146" width="1.453125" style="2" customWidth="1"/>
    <col min="147" max="147" width="2.453125" style="2" customWidth="1"/>
    <col min="148" max="148" width="3.1796875" style="2" customWidth="1"/>
    <col min="149" max="149" width="10.26953125" style="2" customWidth="1"/>
    <col min="150" max="150" width="0.7265625" style="2" customWidth="1"/>
    <col min="151" max="151" width="1.453125" style="2" customWidth="1"/>
    <col min="152" max="152" width="2.453125" style="2" customWidth="1"/>
    <col min="153" max="153" width="3.1796875" style="2" customWidth="1"/>
    <col min="154" max="154" width="10.26953125" style="2" customWidth="1"/>
    <col min="155" max="155" width="0.7265625" style="2" customWidth="1"/>
    <col min="156" max="156" width="1.453125" style="2" customWidth="1"/>
    <col min="157" max="157" width="2.453125" style="2" customWidth="1"/>
    <col min="158" max="158" width="3.1796875" style="2" customWidth="1"/>
    <col min="159" max="159" width="10.26953125" style="2" customWidth="1"/>
    <col min="160" max="160" width="0.7265625" style="2" customWidth="1"/>
    <col min="161" max="161" width="1.453125" style="2" customWidth="1"/>
    <col min="162" max="162" width="2.453125" style="2" customWidth="1"/>
    <col min="163" max="163" width="3.1796875" style="2" customWidth="1"/>
    <col min="164" max="164" width="10.26953125" style="2" customWidth="1"/>
    <col min="165" max="165" width="0.7265625" style="2" customWidth="1"/>
    <col min="166" max="166" width="1.453125" style="2" customWidth="1"/>
    <col min="167" max="167" width="2.453125" style="2" customWidth="1"/>
    <col min="168" max="168" width="3.1796875" style="2" customWidth="1"/>
    <col min="169" max="169" width="10.26953125" style="2" customWidth="1"/>
    <col min="170" max="170" width="0.7265625" style="2" customWidth="1"/>
    <col min="171" max="171" width="1.453125" style="2" customWidth="1"/>
    <col min="172" max="172" width="2.453125" style="2" customWidth="1"/>
    <col min="173" max="173" width="3.1796875" style="2" customWidth="1"/>
    <col min="174" max="174" width="10.26953125" style="2" customWidth="1"/>
    <col min="175" max="175" width="0.7265625" style="2" customWidth="1"/>
    <col min="176" max="176" width="1.453125" style="2" customWidth="1"/>
    <col min="177" max="177" width="2.453125" style="2" customWidth="1"/>
    <col min="178" max="178" width="3.1796875" style="2" customWidth="1"/>
    <col min="179" max="179" width="10.26953125" style="2" customWidth="1"/>
    <col min="180" max="180" width="0.7265625" style="2" customWidth="1"/>
    <col min="181" max="181" width="1.453125" style="2" customWidth="1"/>
    <col min="182" max="182" width="2.453125" style="2" customWidth="1"/>
    <col min="183" max="183" width="3.1796875" style="2" customWidth="1"/>
    <col min="184" max="184" width="10.26953125" style="2" customWidth="1"/>
    <col min="185" max="185" width="0.7265625" style="2" customWidth="1"/>
    <col min="186" max="186" width="1.453125" style="2" customWidth="1"/>
    <col min="187" max="187" width="2.453125" style="2" customWidth="1"/>
    <col min="188" max="188" width="3.1796875" style="2" customWidth="1"/>
    <col min="189" max="189" width="10.26953125" style="2" customWidth="1"/>
    <col min="190" max="190" width="0.7265625" style="2" customWidth="1"/>
    <col min="191" max="191" width="1.453125" style="2" customWidth="1"/>
    <col min="192" max="192" width="2.453125" style="2" customWidth="1"/>
    <col min="193" max="193" width="3.1796875" style="2" customWidth="1"/>
    <col min="194" max="194" width="10.26953125" style="2" customWidth="1"/>
    <col min="195" max="195" width="0.7265625" style="2" customWidth="1"/>
    <col min="196" max="196" width="1.453125" style="2" customWidth="1"/>
    <col min="197" max="197" width="2.453125" style="2" customWidth="1"/>
    <col min="198" max="198" width="3.1796875" style="2" customWidth="1"/>
    <col min="199" max="199" width="10.26953125" style="2" customWidth="1"/>
    <col min="200" max="200" width="0.7265625" style="2" customWidth="1"/>
    <col min="201" max="201" width="1.453125" style="2" customWidth="1"/>
    <col min="202" max="202" width="2.453125" style="2" customWidth="1"/>
    <col min="203" max="203" width="3.1796875" style="2" customWidth="1"/>
    <col min="204" max="204" width="10.26953125" style="2" customWidth="1"/>
    <col min="205" max="205" width="0.7265625" style="2" customWidth="1"/>
    <col min="206" max="206" width="1.453125" style="2" customWidth="1"/>
    <col min="207" max="207" width="2.453125" style="2" customWidth="1"/>
    <col min="208" max="208" width="3.1796875" style="2" customWidth="1"/>
    <col min="209" max="209" width="10.26953125" style="2" customWidth="1"/>
    <col min="210" max="210" width="0.7265625" style="2" customWidth="1"/>
    <col min="211" max="211" width="1.453125" style="2" customWidth="1"/>
    <col min="212" max="212" width="2.453125" style="2" customWidth="1"/>
    <col min="213" max="213" width="3.1796875" style="2" customWidth="1"/>
    <col min="214" max="214" width="10.26953125" style="2" customWidth="1"/>
    <col min="215" max="215" width="0.7265625" style="2" customWidth="1"/>
    <col min="216" max="216" width="1.453125" style="2" customWidth="1"/>
    <col min="217" max="217" width="2.453125" style="2" customWidth="1"/>
    <col min="218" max="218" width="3.1796875" style="2" customWidth="1"/>
    <col min="219" max="219" width="10.26953125" style="2" customWidth="1"/>
    <col min="220" max="220" width="0.7265625" style="2" customWidth="1"/>
    <col min="221" max="221" width="1.453125" style="2" customWidth="1"/>
    <col min="222" max="222" width="2.453125" style="2" customWidth="1"/>
    <col min="223" max="223" width="3.1796875" style="2" customWidth="1"/>
    <col min="224" max="224" width="10.26953125" style="2" customWidth="1"/>
    <col min="225" max="225" width="0.7265625" style="2" customWidth="1"/>
    <col min="226" max="226" width="1.453125" style="2" customWidth="1"/>
    <col min="227" max="227" width="2.453125" style="2" customWidth="1"/>
    <col min="228" max="228" width="3.1796875" style="2" customWidth="1"/>
    <col min="229" max="229" width="10.26953125" style="2" customWidth="1"/>
    <col min="230" max="230" width="0.7265625" style="2" customWidth="1"/>
    <col min="231" max="231" width="1.453125" style="2" customWidth="1"/>
    <col min="232" max="232" width="2.453125" style="2" customWidth="1"/>
    <col min="233" max="233" width="3.1796875" style="2" customWidth="1"/>
    <col min="234" max="234" width="10.26953125" style="2" customWidth="1"/>
    <col min="235" max="235" width="0.7265625" style="2" customWidth="1"/>
    <col min="236" max="236" width="1.453125" style="2" customWidth="1"/>
    <col min="237" max="237" width="2.453125" style="2" customWidth="1"/>
    <col min="238" max="238" width="3.1796875" style="2" customWidth="1"/>
    <col min="239" max="239" width="10.26953125" style="2" customWidth="1"/>
    <col min="240" max="240" width="0.7265625" style="2" customWidth="1"/>
    <col min="241" max="241" width="1.453125" style="2" customWidth="1"/>
    <col min="242" max="242" width="2.453125" style="2" customWidth="1"/>
    <col min="243" max="243" width="3.1796875" style="2" customWidth="1"/>
    <col min="244" max="244" width="10.26953125" style="2" customWidth="1"/>
    <col min="245" max="245" width="0.7265625" style="2" customWidth="1"/>
    <col min="246" max="246" width="1.453125" style="2" customWidth="1"/>
    <col min="247" max="247" width="2.453125" style="2" customWidth="1"/>
    <col min="248" max="248" width="3.1796875" style="2" customWidth="1"/>
    <col min="249" max="249" width="10.26953125" style="2" customWidth="1"/>
    <col min="250" max="250" width="0.7265625" style="2" customWidth="1"/>
    <col min="251" max="251" width="1.453125" style="2" customWidth="1"/>
    <col min="252" max="252" width="2.453125" style="2" customWidth="1"/>
    <col min="253" max="253" width="3.1796875" style="2" customWidth="1"/>
    <col min="254" max="254" width="10.26953125" style="2" customWidth="1"/>
    <col min="255" max="255" width="0.7265625" style="2" customWidth="1"/>
    <col min="256" max="256" width="1.453125" style="2" customWidth="1"/>
    <col min="257" max="257" width="2.453125" style="2" customWidth="1"/>
    <col min="258" max="258" width="3.1796875" style="2" customWidth="1"/>
    <col min="259" max="259" width="10.26953125" style="2" customWidth="1"/>
    <col min="260" max="260" width="0.7265625" style="2" customWidth="1"/>
    <col min="261" max="261" width="1.453125" style="2" customWidth="1"/>
    <col min="262" max="262" width="2.453125" style="2" customWidth="1"/>
    <col min="263" max="263" width="3.1796875" style="2" customWidth="1"/>
    <col min="264" max="264" width="10.26953125" style="2" customWidth="1"/>
    <col min="265" max="265" width="0.7265625" style="2" customWidth="1"/>
    <col min="266" max="266" width="1.453125" style="2" customWidth="1"/>
    <col min="267" max="267" width="2.453125" style="2" customWidth="1"/>
    <col min="268" max="268" width="3.1796875" style="2" customWidth="1"/>
    <col min="269" max="269" width="10.26953125" style="2" customWidth="1"/>
    <col min="270" max="270" width="0.7265625" style="2" customWidth="1"/>
    <col min="271" max="271" width="1.453125" style="2" customWidth="1"/>
    <col min="272" max="272" width="2.453125" style="2" customWidth="1"/>
    <col min="273" max="273" width="3.1796875" style="2" customWidth="1"/>
    <col min="274" max="274" width="10.26953125" style="2" customWidth="1"/>
    <col min="275" max="275" width="0.7265625" style="2" customWidth="1"/>
    <col min="276" max="276" width="1.453125" style="2" customWidth="1"/>
    <col min="277" max="277" width="2.453125" style="2" customWidth="1"/>
    <col min="278" max="278" width="3.1796875" style="2" customWidth="1"/>
    <col min="279" max="279" width="10.26953125" style="2" customWidth="1"/>
    <col min="280" max="280" width="0.7265625" style="2" customWidth="1"/>
    <col min="281" max="281" width="1.453125" style="2" customWidth="1"/>
    <col min="282" max="282" width="2.453125" style="2" customWidth="1"/>
    <col min="283" max="283" width="3.1796875" style="2" customWidth="1"/>
    <col min="284" max="284" width="10.26953125" style="2" customWidth="1"/>
    <col min="285" max="285" width="0.7265625" style="2" customWidth="1"/>
    <col min="286" max="286" width="1.453125" style="2" customWidth="1"/>
    <col min="287" max="287" width="2.453125" style="2" customWidth="1"/>
    <col min="288" max="288" width="3.1796875" style="2" customWidth="1"/>
    <col min="289" max="289" width="10.26953125" style="2" customWidth="1"/>
    <col min="290" max="290" width="0.7265625" style="2" customWidth="1"/>
    <col min="291" max="291" width="1.453125" style="2" customWidth="1"/>
    <col min="292" max="292" width="2.453125" style="2" customWidth="1"/>
    <col min="293" max="293" width="3.1796875" style="2" customWidth="1"/>
    <col min="294" max="294" width="10.26953125" style="2" customWidth="1"/>
    <col min="295" max="295" width="0.7265625" style="2" customWidth="1"/>
    <col min="296" max="296" width="1.453125" style="2" customWidth="1"/>
    <col min="297" max="297" width="2.453125" style="2" customWidth="1"/>
    <col min="298" max="298" width="3.1796875" style="2" customWidth="1"/>
    <col min="299" max="299" width="10.26953125" style="2" customWidth="1"/>
    <col min="300" max="300" width="0.7265625" style="2" customWidth="1"/>
    <col min="301" max="301" width="1.453125" style="2" customWidth="1"/>
    <col min="302" max="302" width="2.453125" style="2" customWidth="1"/>
    <col min="303" max="303" width="3.1796875" style="2" customWidth="1"/>
    <col min="304" max="304" width="10.26953125" style="2" customWidth="1"/>
    <col min="305" max="305" width="0.7265625" style="2" customWidth="1"/>
    <col min="306" max="306" width="1.453125" style="2" customWidth="1"/>
    <col min="307" max="307" width="2.453125" style="2" customWidth="1"/>
    <col min="308" max="308" width="3.1796875" style="2" customWidth="1"/>
    <col min="309" max="309" width="10.26953125" style="2" customWidth="1"/>
    <col min="310" max="310" width="0.7265625" style="2" customWidth="1"/>
    <col min="311" max="311" width="1.453125" style="2" customWidth="1"/>
    <col min="312" max="312" width="2.453125" style="2" customWidth="1"/>
    <col min="313" max="313" width="3.1796875" style="2" customWidth="1"/>
    <col min="314" max="314" width="10.26953125" style="2" customWidth="1"/>
    <col min="315" max="315" width="0.7265625" style="2" customWidth="1"/>
    <col min="316" max="316" width="1.453125" style="2" customWidth="1"/>
    <col min="317" max="317" width="2.453125" style="2" customWidth="1"/>
    <col min="318" max="318" width="3.1796875" style="2" customWidth="1"/>
    <col min="319" max="319" width="10.26953125" style="2" customWidth="1"/>
    <col min="320" max="320" width="0.7265625" style="2" customWidth="1"/>
    <col min="321" max="321" width="1.453125" style="2" customWidth="1"/>
    <col min="322" max="322" width="2.453125" style="2" customWidth="1"/>
    <col min="323" max="16384" width="14.453125" style="2"/>
  </cols>
  <sheetData>
    <row r="1" spans="1:322" ht="22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"/>
      <c r="O1" s="1"/>
      <c r="P1" s="1"/>
      <c r="Q1" s="1"/>
      <c r="R1" s="1"/>
      <c r="S1" s="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</row>
    <row r="2" spans="1:322" ht="2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"/>
      <c r="O2" s="1"/>
      <c r="P2" s="1"/>
      <c r="Q2" s="1"/>
      <c r="R2" s="1"/>
      <c r="S2" s="4"/>
      <c r="T2" s="1"/>
      <c r="U2" s="1"/>
      <c r="V2" s="1"/>
      <c r="W2" s="1"/>
      <c r="X2" s="1"/>
      <c r="Y2" s="1"/>
      <c r="Z2" s="1"/>
      <c r="AA2" s="1"/>
      <c r="AB2" s="1"/>
      <c r="AC2" s="1"/>
      <c r="AD2" s="51" t="s">
        <v>2</v>
      </c>
      <c r="AE2" s="52"/>
      <c r="AF2" s="52"/>
      <c r="AG2" s="52"/>
      <c r="AH2" s="52"/>
      <c r="AI2" s="52"/>
      <c r="AJ2" s="17"/>
      <c r="AM2" s="19">
        <v>2024</v>
      </c>
      <c r="AN2" s="1"/>
      <c r="AO2" s="1"/>
      <c r="AP2" s="1"/>
      <c r="AQ2" s="1"/>
      <c r="AR2" s="1"/>
      <c r="AS2" s="1"/>
      <c r="AT2" s="1"/>
      <c r="AU2" s="1"/>
      <c r="AV2" s="1"/>
      <c r="BG2" s="1"/>
      <c r="BH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</row>
    <row r="3" spans="1:322" ht="19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1"/>
      <c r="Q3" s="1"/>
      <c r="R3" s="1"/>
      <c r="S3" s="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</row>
    <row r="4" spans="1:322" ht="15.5" hidden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/>
      <c r="O4" s="1"/>
      <c r="P4" s="1"/>
      <c r="Q4" s="1"/>
      <c r="R4" s="1"/>
      <c r="S4" s="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53" t="s">
        <v>1</v>
      </c>
      <c r="AX4" s="54"/>
      <c r="AY4" s="54"/>
      <c r="AZ4" s="54"/>
      <c r="BA4" s="54"/>
      <c r="BB4" s="54"/>
      <c r="BC4" s="3"/>
      <c r="BD4" s="55">
        <v>8</v>
      </c>
      <c r="BE4" s="56"/>
      <c r="BF4" s="56"/>
      <c r="BG4" s="1"/>
      <c r="BH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</row>
    <row r="5" spans="1:322" ht="22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4"/>
      <c r="O5" s="1"/>
      <c r="P5" s="1"/>
      <c r="Q5" s="1"/>
      <c r="R5" s="1"/>
      <c r="S5" s="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</row>
    <row r="6" spans="1:322" s="12" customFormat="1" ht="24" customHeight="1" x14ac:dyDescent="0.25">
      <c r="A6" s="3"/>
      <c r="B6" s="49" t="str">
        <f>PROPER(TEXT(C8,"mmmm"))</f>
        <v>Août</v>
      </c>
      <c r="C6" s="49"/>
      <c r="D6" s="49"/>
      <c r="E6" s="49"/>
      <c r="F6" s="3"/>
      <c r="G6" s="49" t="str">
        <f t="shared" ref="G6" si="0">PROPER(TEXT(H8,"mmmm"))</f>
        <v>Septembre</v>
      </c>
      <c r="H6" s="49"/>
      <c r="I6" s="49"/>
      <c r="J6" s="49"/>
      <c r="K6" s="3"/>
      <c r="L6" s="49" t="str">
        <f t="shared" ref="L6" si="1">PROPER(TEXT(M8,"mmmm"))</f>
        <v>Octobre</v>
      </c>
      <c r="M6" s="49"/>
      <c r="N6" s="49"/>
      <c r="O6" s="49"/>
      <c r="P6" s="3"/>
      <c r="Q6" s="49" t="str">
        <f t="shared" ref="Q6" si="2">PROPER(TEXT(R8,"mmmm"))</f>
        <v>Novembre</v>
      </c>
      <c r="R6" s="49"/>
      <c r="S6" s="49"/>
      <c r="T6" s="49"/>
      <c r="U6" s="3"/>
      <c r="V6" s="49" t="str">
        <f t="shared" ref="V6" si="3">PROPER(TEXT(W8,"mmmm"))</f>
        <v>Décembre</v>
      </c>
      <c r="W6" s="49"/>
      <c r="X6" s="49"/>
      <c r="Y6" s="49"/>
      <c r="Z6" s="3"/>
      <c r="AA6" s="49" t="str">
        <f t="shared" ref="AA6" si="4">PROPER(TEXT(AB8,"mmmm"))</f>
        <v>Janvier</v>
      </c>
      <c r="AB6" s="49"/>
      <c r="AC6" s="49"/>
      <c r="AD6" s="49"/>
      <c r="AE6" s="3"/>
      <c r="AF6" s="49" t="str">
        <f t="shared" ref="AF6" si="5">PROPER(TEXT(AG8,"mmmm"))</f>
        <v>Février</v>
      </c>
      <c r="AG6" s="49"/>
      <c r="AH6" s="49"/>
      <c r="AI6" s="49"/>
      <c r="AJ6" s="3"/>
      <c r="AK6" s="49" t="str">
        <f t="shared" ref="AK6" si="6">PROPER(TEXT(AL8,"mmmm"))</f>
        <v>Mars</v>
      </c>
      <c r="AL6" s="49"/>
      <c r="AM6" s="49"/>
      <c r="AN6" s="49"/>
      <c r="AO6" s="3"/>
      <c r="AP6" s="49" t="str">
        <f t="shared" ref="AP6" si="7">PROPER(TEXT(AQ8,"mmmm"))</f>
        <v>Avril</v>
      </c>
      <c r="AQ6" s="49"/>
      <c r="AR6" s="49"/>
      <c r="AS6" s="49"/>
      <c r="AT6" s="3"/>
      <c r="AU6" s="49" t="str">
        <f t="shared" ref="AU6" si="8">PROPER(TEXT(AV8,"mmmm"))</f>
        <v>Mai</v>
      </c>
      <c r="AV6" s="49"/>
      <c r="AW6" s="49"/>
      <c r="AX6" s="49"/>
      <c r="AY6" s="3"/>
      <c r="AZ6" s="49" t="str">
        <f t="shared" ref="AZ6" si="9">PROPER(TEXT(BA8,"mmmm"))</f>
        <v>Juin</v>
      </c>
      <c r="BA6" s="49"/>
      <c r="BB6" s="49"/>
      <c r="BC6" s="49"/>
      <c r="BD6" s="3"/>
      <c r="BE6" s="49" t="str">
        <f t="shared" ref="BE6" si="10">PROPER(TEXT(BF8,"mmmm"))</f>
        <v>Juillet</v>
      </c>
      <c r="BF6" s="49"/>
      <c r="BG6" s="49"/>
      <c r="BH6" s="49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</row>
    <row r="7" spans="1:322" s="11" customFormat="1" ht="19.5" customHeight="1" x14ac:dyDescent="0.25">
      <c r="A7" s="9"/>
      <c r="B7" s="50">
        <f>YEAR(C8)</f>
        <v>2024</v>
      </c>
      <c r="C7" s="50"/>
      <c r="D7" s="50"/>
      <c r="E7" s="50"/>
      <c r="F7" s="9"/>
      <c r="G7" s="50">
        <f t="shared" ref="G7" si="11">YEAR(H8)</f>
        <v>2024</v>
      </c>
      <c r="H7" s="50"/>
      <c r="I7" s="50"/>
      <c r="J7" s="50"/>
      <c r="K7" s="9"/>
      <c r="L7" s="50">
        <f t="shared" ref="L7" si="12">YEAR(M8)</f>
        <v>2024</v>
      </c>
      <c r="M7" s="50"/>
      <c r="N7" s="50"/>
      <c r="O7" s="50"/>
      <c r="P7" s="9"/>
      <c r="Q7" s="50">
        <f t="shared" ref="Q7" si="13">YEAR(R8)</f>
        <v>2024</v>
      </c>
      <c r="R7" s="50"/>
      <c r="S7" s="50"/>
      <c r="T7" s="50"/>
      <c r="U7" s="9"/>
      <c r="V7" s="50">
        <f t="shared" ref="V7" si="14">YEAR(W8)</f>
        <v>2024</v>
      </c>
      <c r="W7" s="50"/>
      <c r="X7" s="50"/>
      <c r="Y7" s="50"/>
      <c r="Z7" s="9"/>
      <c r="AA7" s="50">
        <f t="shared" ref="AA7" si="15">YEAR(AB8)</f>
        <v>2025</v>
      </c>
      <c r="AB7" s="50"/>
      <c r="AC7" s="50"/>
      <c r="AD7" s="50"/>
      <c r="AE7" s="9"/>
      <c r="AF7" s="50">
        <f t="shared" ref="AF7" si="16">YEAR(AG8)</f>
        <v>2025</v>
      </c>
      <c r="AG7" s="50"/>
      <c r="AH7" s="50"/>
      <c r="AI7" s="50"/>
      <c r="AJ7" s="9"/>
      <c r="AK7" s="50">
        <f t="shared" ref="AK7" si="17">YEAR(AL8)</f>
        <v>2025</v>
      </c>
      <c r="AL7" s="50"/>
      <c r="AM7" s="50"/>
      <c r="AN7" s="50"/>
      <c r="AO7" s="9"/>
      <c r="AP7" s="50">
        <f t="shared" ref="AP7" si="18">YEAR(AQ8)</f>
        <v>2025</v>
      </c>
      <c r="AQ7" s="50"/>
      <c r="AR7" s="50"/>
      <c r="AS7" s="50"/>
      <c r="AT7" s="9"/>
      <c r="AU7" s="50">
        <f t="shared" ref="AU7" si="19">YEAR(AV8)</f>
        <v>2025</v>
      </c>
      <c r="AV7" s="50"/>
      <c r="AW7" s="50"/>
      <c r="AX7" s="50"/>
      <c r="AY7" s="9"/>
      <c r="AZ7" s="50">
        <f t="shared" ref="AZ7" si="20">YEAR(BA8)</f>
        <v>2025</v>
      </c>
      <c r="BA7" s="50"/>
      <c r="BB7" s="50"/>
      <c r="BC7" s="50"/>
      <c r="BD7" s="9"/>
      <c r="BE7" s="50">
        <f t="shared" ref="BE7" si="21">YEAR(BF8)</f>
        <v>2025</v>
      </c>
      <c r="BF7" s="50"/>
      <c r="BG7" s="50"/>
      <c r="BH7" s="50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10"/>
      <c r="KE7" s="10"/>
      <c r="KF7" s="10"/>
      <c r="KG7" s="10"/>
      <c r="KH7" s="10"/>
      <c r="KI7" s="10"/>
      <c r="KJ7" s="10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0"/>
      <c r="LC7" s="10"/>
      <c r="LD7" s="10"/>
      <c r="LE7" s="10"/>
      <c r="LF7" s="10"/>
      <c r="LG7" s="10"/>
      <c r="LH7" s="10"/>
      <c r="LI7" s="10"/>
      <c r="LJ7" s="10"/>
    </row>
    <row r="8" spans="1:322" ht="17.25" customHeight="1" x14ac:dyDescent="0.25">
      <c r="A8" s="4"/>
      <c r="B8" s="5" t="str">
        <f>IF(C8&lt;&gt;"",UPPER(LEFT(TEXT(C8,"jjj"))),"")</f>
        <v>J</v>
      </c>
      <c r="C8" s="6">
        <f>DATE(annee,ROUNDDOWN(COLUMN()/5,0)+mois,1)</f>
        <v>45505</v>
      </c>
      <c r="D8" s="8" t="s">
        <v>59</v>
      </c>
      <c r="E8" s="8"/>
      <c r="F8" s="4"/>
      <c r="G8" s="5" t="str">
        <f t="shared" ref="G8:G23" si="22">IF(H8&lt;&gt;"",UPPER(LEFT(TEXT(H8,"jjj"))),"")</f>
        <v>D</v>
      </c>
      <c r="H8" s="6">
        <f>DATE(annee,ROUNDDOWN(COLUMN()/5,0)+mois,1)</f>
        <v>45536</v>
      </c>
      <c r="I8" s="7"/>
      <c r="J8" s="8"/>
      <c r="K8" s="36"/>
      <c r="L8" s="5" t="str">
        <f t="shared" ref="L8:L23" si="23">IF(M8&lt;&gt;"",UPPER(LEFT(TEXT(M8,"jjj"))),"")</f>
        <v>M</v>
      </c>
      <c r="M8" s="6">
        <f>DATE(annee,ROUNDDOWN(COLUMN()/5,0)+mois,1)</f>
        <v>45566</v>
      </c>
      <c r="N8" s="8"/>
      <c r="O8" s="8"/>
      <c r="P8" s="4"/>
      <c r="Q8" s="5" t="str">
        <f t="shared" ref="Q8:Q23" si="24">IF(R8&lt;&gt;"",UPPER(LEFT(TEXT(R8,"jjj"))),"")</f>
        <v>V</v>
      </c>
      <c r="R8" s="6">
        <f>DATE(annee,ROUNDDOWN(COLUMN()/5,0)+mois,1)</f>
        <v>45597</v>
      </c>
      <c r="S8" s="8" t="s">
        <v>42</v>
      </c>
      <c r="T8" s="8"/>
      <c r="U8" s="4"/>
      <c r="V8" s="5" t="str">
        <f t="shared" ref="V8:V23" si="25">IF(W8&lt;&gt;"",UPPER(LEFT(TEXT(W8,"jjj"))),"")</f>
        <v>D</v>
      </c>
      <c r="W8" s="6">
        <f>DATE(annee,ROUNDDOWN(COLUMN()/5,0)+mois,1)</f>
        <v>45627</v>
      </c>
      <c r="X8" s="7"/>
      <c r="Y8" s="8"/>
      <c r="Z8" s="4"/>
      <c r="AA8" s="5" t="str">
        <f t="shared" ref="AA8:AA23" si="26">IF(AB8&lt;&gt;"",UPPER(LEFT(TEXT(AB8,"jjj"))),"")</f>
        <v>M</v>
      </c>
      <c r="AB8" s="6">
        <f>DATE(annee,ROUNDDOWN(COLUMN()/5,0)+mois,1)</f>
        <v>45658</v>
      </c>
      <c r="AC8" s="8" t="s">
        <v>59</v>
      </c>
      <c r="AD8" s="8"/>
      <c r="AE8" s="4"/>
      <c r="AF8" s="5" t="str">
        <f t="shared" ref="AF8:AF23" si="27">IF(AG8&lt;&gt;"",UPPER(LEFT(TEXT(AG8,"jjj"))),"")</f>
        <v>S</v>
      </c>
      <c r="AG8" s="6">
        <f>DATE(annee,ROUNDDOWN(COLUMN()/5,0)+mois,1)</f>
        <v>45689</v>
      </c>
      <c r="AH8" s="57" t="s">
        <v>56</v>
      </c>
      <c r="AI8" s="8"/>
      <c r="AJ8" s="4"/>
      <c r="AK8" s="5" t="str">
        <f t="shared" ref="AK8:AK23" si="28">IF(AL8&lt;&gt;"",UPPER(LEFT(TEXT(AL8,"jjj"))),"")</f>
        <v>S</v>
      </c>
      <c r="AL8" s="6">
        <f>DATE(annee,ROUNDDOWN(COLUMN()/5,0)+mois,1)</f>
        <v>45717</v>
      </c>
      <c r="AM8" s="7"/>
      <c r="AN8" s="8"/>
      <c r="AO8" s="4"/>
      <c r="AP8" s="5" t="str">
        <f t="shared" ref="AP8:AP23" si="29">IF(AQ8&lt;&gt;"",UPPER(LEFT(TEXT(AQ8,"jjj"))),"")</f>
        <v>M</v>
      </c>
      <c r="AQ8" s="6">
        <f>DATE(annee,ROUNDDOWN(COLUMN()/5,0)+mois,1)</f>
        <v>45748</v>
      </c>
      <c r="AR8" s="7"/>
      <c r="AS8" s="8"/>
      <c r="AT8" s="4"/>
      <c r="AU8" s="5" t="str">
        <f t="shared" ref="AU8:AU23" si="30">IF(AV8&lt;&gt;"",UPPER(LEFT(TEXT(AV8,"jjj"))),"")</f>
        <v>J</v>
      </c>
      <c r="AV8" s="6">
        <f>DATE(annee,ROUNDDOWN(COLUMN()/5,0)+mois,1)</f>
        <v>45778</v>
      </c>
      <c r="AW8" s="8" t="s">
        <v>43</v>
      </c>
      <c r="AX8" s="8"/>
      <c r="AY8" s="4"/>
      <c r="AZ8" s="5" t="str">
        <f t="shared" ref="AZ8:AZ23" si="31">IF(BA8&lt;&gt;"",UPPER(LEFT(TEXT(BA8,"jjj"))),"")</f>
        <v>D</v>
      </c>
      <c r="BA8" s="6">
        <f>DATE(annee,ROUNDDOWN(COLUMN()/5,0)+mois,1)</f>
        <v>45809</v>
      </c>
      <c r="BB8" s="7"/>
      <c r="BC8" s="8"/>
      <c r="BD8" s="4"/>
      <c r="BE8" s="5" t="str">
        <f t="shared" ref="BE8:BE23" si="32">IF(BF8&lt;&gt;"",UPPER(LEFT(TEXT(BF8,"jjj"))),"")</f>
        <v>M</v>
      </c>
      <c r="BF8" s="6">
        <f>DATE(annee,ROUNDDOWN(COLUMN()/5,0)+mois,1)</f>
        <v>45839</v>
      </c>
      <c r="BG8" s="7"/>
      <c r="BH8" s="8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</row>
    <row r="9" spans="1:322" ht="42" customHeight="1" x14ac:dyDescent="0.25">
      <c r="A9" s="4"/>
      <c r="B9" s="5" t="str">
        <f t="shared" ref="B9:B38" si="33">IF(C9&lt;&gt;"",UPPER(LEFT(TEXT(C9,"jjj"))),"")</f>
        <v>V</v>
      </c>
      <c r="C9" s="6">
        <f t="shared" ref="C9:C35" si="34">C8+1</f>
        <v>45506</v>
      </c>
      <c r="D9" s="8" t="s">
        <v>59</v>
      </c>
      <c r="E9" s="8"/>
      <c r="F9" s="4"/>
      <c r="G9" s="5" t="str">
        <f t="shared" si="22"/>
        <v>L</v>
      </c>
      <c r="H9" s="6">
        <f t="shared" ref="H9:BF24" si="35">H8+1</f>
        <v>45537</v>
      </c>
      <c r="I9" s="8"/>
      <c r="J9" s="8"/>
      <c r="K9" s="4" t="str">
        <f>IFERROR(VLOOKUP(Source!R2,Source!$K$2:$M$27,2,0),"")</f>
        <v/>
      </c>
      <c r="L9" s="5" t="str">
        <f t="shared" si="23"/>
        <v>M</v>
      </c>
      <c r="M9" s="6">
        <f t="shared" si="35"/>
        <v>45567</v>
      </c>
      <c r="N9" s="8"/>
      <c r="O9" s="8"/>
      <c r="P9" s="4"/>
      <c r="Q9" s="5" t="str">
        <f t="shared" si="24"/>
        <v>S</v>
      </c>
      <c r="R9" s="6">
        <f t="shared" si="35"/>
        <v>45598</v>
      </c>
      <c r="S9" s="8"/>
      <c r="T9" s="8"/>
      <c r="U9" s="4"/>
      <c r="V9" s="5" t="str">
        <f t="shared" si="25"/>
        <v>L</v>
      </c>
      <c r="W9" s="6">
        <f t="shared" si="35"/>
        <v>45628</v>
      </c>
      <c r="X9" s="8"/>
      <c r="Y9" s="8"/>
      <c r="Z9" s="4"/>
      <c r="AA9" s="5" t="str">
        <f t="shared" si="26"/>
        <v>J</v>
      </c>
      <c r="AB9" s="6">
        <f t="shared" si="35"/>
        <v>45659</v>
      </c>
      <c r="AC9" s="8" t="s">
        <v>59</v>
      </c>
      <c r="AD9" s="8"/>
      <c r="AE9" s="4"/>
      <c r="AF9" s="5" t="str">
        <f t="shared" si="27"/>
        <v>D</v>
      </c>
      <c r="AG9" s="6">
        <f t="shared" si="35"/>
        <v>45690</v>
      </c>
      <c r="AH9" s="58"/>
      <c r="AI9" s="8"/>
      <c r="AJ9" s="4"/>
      <c r="AK9" s="5" t="str">
        <f t="shared" si="28"/>
        <v>D</v>
      </c>
      <c r="AL9" s="6">
        <f t="shared" si="35"/>
        <v>45718</v>
      </c>
      <c r="AM9" s="8"/>
      <c r="AN9" s="8"/>
      <c r="AO9" s="4"/>
      <c r="AP9" s="5" t="str">
        <f t="shared" si="29"/>
        <v>M</v>
      </c>
      <c r="AQ9" s="6">
        <f t="shared" si="35"/>
        <v>45749</v>
      </c>
      <c r="AR9" s="8"/>
      <c r="AS9" s="8"/>
      <c r="AT9" s="4"/>
      <c r="AU9" s="5" t="str">
        <f t="shared" si="30"/>
        <v>V</v>
      </c>
      <c r="AV9" s="6">
        <f t="shared" si="35"/>
        <v>45779</v>
      </c>
      <c r="AW9" s="8"/>
      <c r="AX9" s="8"/>
      <c r="AY9" s="4"/>
      <c r="AZ9" s="5" t="str">
        <f t="shared" si="31"/>
        <v>L</v>
      </c>
      <c r="BA9" s="6">
        <f t="shared" si="35"/>
        <v>45810</v>
      </c>
      <c r="BB9" s="8"/>
      <c r="BC9" s="8"/>
      <c r="BD9" s="4"/>
      <c r="BE9" s="5" t="str">
        <f t="shared" si="32"/>
        <v>M</v>
      </c>
      <c r="BF9" s="6">
        <f t="shared" si="35"/>
        <v>45840</v>
      </c>
      <c r="BG9" s="8"/>
      <c r="BH9" s="8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</row>
    <row r="10" spans="1:322" ht="17.25" customHeight="1" x14ac:dyDescent="0.25">
      <c r="A10" s="4"/>
      <c r="B10" s="5" t="str">
        <f t="shared" si="33"/>
        <v>S</v>
      </c>
      <c r="C10" s="6">
        <f t="shared" si="34"/>
        <v>45507</v>
      </c>
      <c r="D10" s="8" t="s">
        <v>59</v>
      </c>
      <c r="E10" s="8"/>
      <c r="F10" s="4"/>
      <c r="G10" s="5" t="str">
        <f t="shared" si="22"/>
        <v>M</v>
      </c>
      <c r="H10" s="6">
        <f t="shared" si="35"/>
        <v>45538</v>
      </c>
      <c r="I10" s="8"/>
      <c r="J10" s="8"/>
      <c r="K10" s="4" t="str">
        <f>IFERROR(VLOOKUP(Source!R3,Source!$K$2:$M$27,2,0),"")</f>
        <v/>
      </c>
      <c r="L10" s="5" t="str">
        <f t="shared" si="23"/>
        <v>J</v>
      </c>
      <c r="M10" s="6">
        <f t="shared" si="35"/>
        <v>45568</v>
      </c>
      <c r="N10" s="8"/>
      <c r="O10" s="8"/>
      <c r="P10" s="4"/>
      <c r="Q10" s="5" t="str">
        <f t="shared" si="24"/>
        <v>D</v>
      </c>
      <c r="R10" s="6">
        <f t="shared" si="35"/>
        <v>45599</v>
      </c>
      <c r="S10" s="8"/>
      <c r="T10" s="8"/>
      <c r="U10" s="4"/>
      <c r="V10" s="5" t="str">
        <f t="shared" si="25"/>
        <v>M</v>
      </c>
      <c r="W10" s="6">
        <f t="shared" si="35"/>
        <v>45629</v>
      </c>
      <c r="X10" s="8"/>
      <c r="Y10" s="8"/>
      <c r="Z10" s="4"/>
      <c r="AA10" s="5" t="str">
        <f t="shared" si="26"/>
        <v>V</v>
      </c>
      <c r="AB10" s="6">
        <f t="shared" si="35"/>
        <v>45660</v>
      </c>
      <c r="AC10" s="8" t="s">
        <v>59</v>
      </c>
      <c r="AD10" s="8"/>
      <c r="AE10" s="4"/>
      <c r="AF10" s="5" t="str">
        <f t="shared" si="27"/>
        <v>L</v>
      </c>
      <c r="AG10" s="6">
        <f t="shared" si="35"/>
        <v>45691</v>
      </c>
      <c r="AH10" s="8"/>
      <c r="AI10" s="8"/>
      <c r="AJ10" s="4"/>
      <c r="AK10" s="5" t="str">
        <f t="shared" si="28"/>
        <v>L</v>
      </c>
      <c r="AL10" s="6">
        <f t="shared" si="35"/>
        <v>45719</v>
      </c>
      <c r="AM10" s="8"/>
      <c r="AN10" s="8"/>
      <c r="AO10" s="4"/>
      <c r="AP10" s="5" t="str">
        <f t="shared" si="29"/>
        <v>J</v>
      </c>
      <c r="AQ10" s="6">
        <f t="shared" si="35"/>
        <v>45750</v>
      </c>
      <c r="AR10" s="8"/>
      <c r="AS10" s="8"/>
      <c r="AT10" s="4"/>
      <c r="AU10" s="5" t="str">
        <f t="shared" si="30"/>
        <v>S</v>
      </c>
      <c r="AV10" s="6">
        <f t="shared" si="35"/>
        <v>45780</v>
      </c>
      <c r="AW10" s="47" t="s">
        <v>49</v>
      </c>
      <c r="AX10" s="8"/>
      <c r="AY10" s="4"/>
      <c r="AZ10" s="5" t="str">
        <f t="shared" si="31"/>
        <v>M</v>
      </c>
      <c r="BA10" s="6">
        <f t="shared" si="35"/>
        <v>45811</v>
      </c>
      <c r="BB10" s="8"/>
      <c r="BC10" s="8"/>
      <c r="BD10" s="4"/>
      <c r="BE10" s="5" t="str">
        <f t="shared" si="32"/>
        <v>J</v>
      </c>
      <c r="BF10" s="6">
        <f t="shared" si="35"/>
        <v>45841</v>
      </c>
      <c r="BG10" s="8"/>
      <c r="BH10" s="8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</row>
    <row r="11" spans="1:322" ht="50" customHeight="1" x14ac:dyDescent="0.25">
      <c r="A11" s="4"/>
      <c r="B11" s="5" t="str">
        <f t="shared" si="33"/>
        <v>D</v>
      </c>
      <c r="C11" s="6">
        <f t="shared" si="34"/>
        <v>45508</v>
      </c>
      <c r="D11" s="8" t="s">
        <v>59</v>
      </c>
      <c r="E11" s="8"/>
      <c r="F11" s="4"/>
      <c r="G11" s="5" t="str">
        <f t="shared" si="22"/>
        <v>M</v>
      </c>
      <c r="H11" s="6">
        <f t="shared" si="35"/>
        <v>45539</v>
      </c>
      <c r="I11" s="8"/>
      <c r="J11" s="8"/>
      <c r="K11" s="4" t="str">
        <f>IFERROR(VLOOKUP(Source!R4,Source!$K$2:$M$27,2,0),"")</f>
        <v/>
      </c>
      <c r="L11" s="5" t="str">
        <f t="shared" si="23"/>
        <v>V</v>
      </c>
      <c r="M11" s="6">
        <f t="shared" si="35"/>
        <v>45569</v>
      </c>
      <c r="N11" s="8"/>
      <c r="O11" s="8"/>
      <c r="P11" s="4"/>
      <c r="Q11" s="5" t="str">
        <f t="shared" si="24"/>
        <v>L</v>
      </c>
      <c r="R11" s="6">
        <f t="shared" si="35"/>
        <v>45600</v>
      </c>
      <c r="S11" s="46" t="s">
        <v>63</v>
      </c>
      <c r="T11" s="8"/>
      <c r="U11" s="4"/>
      <c r="V11" s="5" t="str">
        <f t="shared" si="25"/>
        <v>M</v>
      </c>
      <c r="W11" s="6">
        <f t="shared" si="35"/>
        <v>45630</v>
      </c>
      <c r="X11" s="8"/>
      <c r="Y11" s="8"/>
      <c r="Z11" s="4"/>
      <c r="AA11" s="5" t="str">
        <f t="shared" si="26"/>
        <v>S</v>
      </c>
      <c r="AB11" s="6">
        <f t="shared" si="35"/>
        <v>45661</v>
      </c>
      <c r="AC11" s="8" t="s">
        <v>59</v>
      </c>
      <c r="AD11" s="8"/>
      <c r="AE11" s="4"/>
      <c r="AF11" s="5" t="str">
        <f t="shared" si="27"/>
        <v>M</v>
      </c>
      <c r="AG11" s="6">
        <f t="shared" si="35"/>
        <v>45692</v>
      </c>
      <c r="AH11" s="8"/>
      <c r="AI11" s="8"/>
      <c r="AJ11" s="4"/>
      <c r="AK11" s="5" t="str">
        <f t="shared" si="28"/>
        <v>M</v>
      </c>
      <c r="AL11" s="6">
        <f t="shared" si="35"/>
        <v>45720</v>
      </c>
      <c r="AM11" s="8"/>
      <c r="AN11" s="8"/>
      <c r="AO11" s="4"/>
      <c r="AP11" s="5" t="str">
        <f t="shared" si="29"/>
        <v>V</v>
      </c>
      <c r="AQ11" s="6">
        <f t="shared" si="35"/>
        <v>45751</v>
      </c>
      <c r="AR11" s="8"/>
      <c r="AS11" s="8"/>
      <c r="AT11" s="4"/>
      <c r="AU11" s="5" t="str">
        <f t="shared" si="30"/>
        <v>D</v>
      </c>
      <c r="AV11" s="6">
        <f t="shared" si="35"/>
        <v>45781</v>
      </c>
      <c r="AW11" s="48"/>
      <c r="AX11" s="8"/>
      <c r="AY11" s="4"/>
      <c r="AZ11" s="5" t="str">
        <f t="shared" si="31"/>
        <v>M</v>
      </c>
      <c r="BA11" s="6">
        <f t="shared" si="35"/>
        <v>45812</v>
      </c>
      <c r="BB11" s="8"/>
      <c r="BC11" s="8"/>
      <c r="BD11" s="4"/>
      <c r="BE11" s="5" t="str">
        <f t="shared" si="32"/>
        <v>V</v>
      </c>
      <c r="BF11" s="6">
        <f t="shared" si="35"/>
        <v>45842</v>
      </c>
      <c r="BG11" s="8"/>
      <c r="BH11" s="8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</row>
    <row r="12" spans="1:322" ht="17.25" customHeight="1" x14ac:dyDescent="0.25">
      <c r="A12" s="4"/>
      <c r="B12" s="5" t="str">
        <f t="shared" si="33"/>
        <v>L</v>
      </c>
      <c r="C12" s="6">
        <f t="shared" si="34"/>
        <v>45509</v>
      </c>
      <c r="D12" s="8" t="s">
        <v>59</v>
      </c>
      <c r="E12" s="8"/>
      <c r="F12" s="4"/>
      <c r="G12" s="5" t="str">
        <f t="shared" si="22"/>
        <v>J</v>
      </c>
      <c r="H12" s="6">
        <f t="shared" si="35"/>
        <v>45540</v>
      </c>
      <c r="I12" s="8"/>
      <c r="J12" s="8"/>
      <c r="K12" s="4" t="str">
        <f>IFERROR(VLOOKUP(Source!R5,Source!$K$2:$M$27,2,0),"")</f>
        <v/>
      </c>
      <c r="L12" s="5" t="str">
        <f t="shared" si="23"/>
        <v>S</v>
      </c>
      <c r="M12" s="6">
        <f t="shared" si="35"/>
        <v>45570</v>
      </c>
      <c r="N12" s="8"/>
      <c r="O12" s="8"/>
      <c r="P12" s="4"/>
      <c r="Q12" s="5" t="str">
        <f t="shared" si="24"/>
        <v>M</v>
      </c>
      <c r="R12" s="6">
        <f t="shared" si="35"/>
        <v>45601</v>
      </c>
      <c r="S12" s="8" t="s">
        <v>62</v>
      </c>
      <c r="T12" s="8"/>
      <c r="U12" s="4"/>
      <c r="V12" s="5" t="str">
        <f t="shared" si="25"/>
        <v>J</v>
      </c>
      <c r="W12" s="6">
        <f t="shared" si="35"/>
        <v>45631</v>
      </c>
      <c r="X12" s="8"/>
      <c r="Y12" s="8"/>
      <c r="Z12" s="4"/>
      <c r="AA12" s="5" t="str">
        <f t="shared" si="26"/>
        <v>D</v>
      </c>
      <c r="AB12" s="6">
        <f t="shared" si="35"/>
        <v>45662</v>
      </c>
      <c r="AC12" s="8" t="s">
        <v>59</v>
      </c>
      <c r="AD12" s="8"/>
      <c r="AE12" s="4"/>
      <c r="AF12" s="5" t="str">
        <f t="shared" si="27"/>
        <v>M</v>
      </c>
      <c r="AG12" s="6">
        <f t="shared" si="35"/>
        <v>45693</v>
      </c>
      <c r="AH12" s="8"/>
      <c r="AI12" s="8"/>
      <c r="AJ12" s="4"/>
      <c r="AK12" s="5" t="str">
        <f t="shared" si="28"/>
        <v>M</v>
      </c>
      <c r="AL12" s="6">
        <f t="shared" si="35"/>
        <v>45721</v>
      </c>
      <c r="AM12" s="8"/>
      <c r="AN12" s="8"/>
      <c r="AO12" s="4"/>
      <c r="AP12" s="5" t="str">
        <f t="shared" si="29"/>
        <v>S</v>
      </c>
      <c r="AQ12" s="6">
        <f t="shared" si="35"/>
        <v>45752</v>
      </c>
      <c r="AR12" s="47" t="s">
        <v>48</v>
      </c>
      <c r="AS12" s="8"/>
      <c r="AT12" s="4"/>
      <c r="AU12" s="5" t="str">
        <f t="shared" si="30"/>
        <v>L</v>
      </c>
      <c r="AV12" s="6">
        <f t="shared" si="35"/>
        <v>45782</v>
      </c>
      <c r="AW12" s="8"/>
      <c r="AX12" s="8"/>
      <c r="AY12" s="4"/>
      <c r="AZ12" s="5" t="str">
        <f t="shared" si="31"/>
        <v>J</v>
      </c>
      <c r="BA12" s="6">
        <f t="shared" si="35"/>
        <v>45813</v>
      </c>
      <c r="BB12" s="8"/>
      <c r="BC12" s="8"/>
      <c r="BD12" s="4"/>
      <c r="BE12" s="5" t="str">
        <f t="shared" si="32"/>
        <v>S</v>
      </c>
      <c r="BF12" s="6">
        <f t="shared" si="35"/>
        <v>45843</v>
      </c>
      <c r="BG12" s="8"/>
      <c r="BH12" s="8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</row>
    <row r="13" spans="1:322" ht="45" customHeight="1" x14ac:dyDescent="0.25">
      <c r="A13" s="4"/>
      <c r="B13" s="5" t="str">
        <f t="shared" si="33"/>
        <v>M</v>
      </c>
      <c r="C13" s="6">
        <f t="shared" si="34"/>
        <v>45510</v>
      </c>
      <c r="D13" s="8" t="s">
        <v>59</v>
      </c>
      <c r="E13" s="8"/>
      <c r="F13" s="4"/>
      <c r="G13" s="5" t="str">
        <f t="shared" si="22"/>
        <v>V</v>
      </c>
      <c r="H13" s="6">
        <f t="shared" si="35"/>
        <v>45541</v>
      </c>
      <c r="I13" s="8"/>
      <c r="J13" s="8"/>
      <c r="K13" s="4" t="str">
        <f>IFERROR(VLOOKUP(Source!R6,Source!$K$2:$M$27,2,0),"")</f>
        <v/>
      </c>
      <c r="L13" s="5" t="str">
        <f t="shared" si="23"/>
        <v>D</v>
      </c>
      <c r="M13" s="6">
        <f t="shared" si="35"/>
        <v>45571</v>
      </c>
      <c r="N13" s="8"/>
      <c r="O13" s="8"/>
      <c r="P13" s="4"/>
      <c r="Q13" s="5" t="str">
        <f t="shared" si="24"/>
        <v>M</v>
      </c>
      <c r="R13" s="6">
        <f t="shared" si="35"/>
        <v>45602</v>
      </c>
      <c r="S13" s="8" t="s">
        <v>62</v>
      </c>
      <c r="T13" s="8"/>
      <c r="U13" s="4"/>
      <c r="V13" s="5" t="str">
        <f t="shared" si="25"/>
        <v>V</v>
      </c>
      <c r="W13" s="6">
        <f t="shared" si="35"/>
        <v>45632</v>
      </c>
      <c r="X13" s="8"/>
      <c r="Y13" s="8"/>
      <c r="Z13" s="4"/>
      <c r="AA13" s="5" t="str">
        <f t="shared" si="26"/>
        <v>L</v>
      </c>
      <c r="AB13" s="6">
        <f t="shared" si="35"/>
        <v>45663</v>
      </c>
      <c r="AC13" s="8" t="s">
        <v>60</v>
      </c>
      <c r="AD13" s="8"/>
      <c r="AE13" s="4"/>
      <c r="AF13" s="5" t="str">
        <f t="shared" si="27"/>
        <v>J</v>
      </c>
      <c r="AG13" s="6">
        <f t="shared" si="35"/>
        <v>45694</v>
      </c>
      <c r="AH13" s="8"/>
      <c r="AI13" s="8"/>
      <c r="AJ13" s="4"/>
      <c r="AK13" s="5" t="str">
        <f t="shared" si="28"/>
        <v>J</v>
      </c>
      <c r="AL13" s="6">
        <f t="shared" si="35"/>
        <v>45722</v>
      </c>
      <c r="AM13" s="8"/>
      <c r="AN13" s="8"/>
      <c r="AO13" s="4"/>
      <c r="AP13" s="5" t="str">
        <f t="shared" si="29"/>
        <v>D</v>
      </c>
      <c r="AQ13" s="6">
        <f t="shared" si="35"/>
        <v>45753</v>
      </c>
      <c r="AR13" s="48"/>
      <c r="AS13" s="8"/>
      <c r="AT13" s="4"/>
      <c r="AU13" s="5" t="str">
        <f t="shared" si="30"/>
        <v>M</v>
      </c>
      <c r="AV13" s="6">
        <f t="shared" si="35"/>
        <v>45783</v>
      </c>
      <c r="AW13" s="8"/>
      <c r="AX13" s="8"/>
      <c r="AY13" s="4"/>
      <c r="AZ13" s="5" t="str">
        <f t="shared" si="31"/>
        <v>V</v>
      </c>
      <c r="BA13" s="6">
        <f t="shared" si="35"/>
        <v>45814</v>
      </c>
      <c r="BB13" s="8"/>
      <c r="BC13" s="8"/>
      <c r="BD13" s="4"/>
      <c r="BE13" s="5" t="str">
        <f t="shared" si="32"/>
        <v>D</v>
      </c>
      <c r="BF13" s="6">
        <f t="shared" si="35"/>
        <v>45844</v>
      </c>
      <c r="BG13" s="8" t="s">
        <v>59</v>
      </c>
      <c r="BH13" s="8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</row>
    <row r="14" spans="1:322" ht="17.25" customHeight="1" x14ac:dyDescent="0.25">
      <c r="A14" s="4"/>
      <c r="B14" s="5" t="str">
        <f t="shared" si="33"/>
        <v>M</v>
      </c>
      <c r="C14" s="6">
        <f t="shared" si="34"/>
        <v>45511</v>
      </c>
      <c r="D14" s="8" t="s">
        <v>59</v>
      </c>
      <c r="E14" s="8"/>
      <c r="F14" s="4"/>
      <c r="G14" s="5" t="str">
        <f t="shared" si="22"/>
        <v>S</v>
      </c>
      <c r="H14" s="6">
        <f t="shared" si="35"/>
        <v>45542</v>
      </c>
      <c r="I14" s="8"/>
      <c r="J14" s="8"/>
      <c r="K14" s="4" t="str">
        <f>IFERROR(VLOOKUP(Source!R7,Source!$K$2:$M$27,2,0),"")</f>
        <v/>
      </c>
      <c r="L14" s="5" t="str">
        <f t="shared" si="23"/>
        <v>L</v>
      </c>
      <c r="M14" s="6">
        <f t="shared" si="35"/>
        <v>45572</v>
      </c>
      <c r="N14" s="8"/>
      <c r="O14" s="8"/>
      <c r="P14" s="4"/>
      <c r="Q14" s="5" t="str">
        <f t="shared" si="24"/>
        <v>J</v>
      </c>
      <c r="R14" s="6">
        <f t="shared" si="35"/>
        <v>45603</v>
      </c>
      <c r="S14" s="8" t="s">
        <v>62</v>
      </c>
      <c r="T14" s="8"/>
      <c r="U14" s="4"/>
      <c r="V14" s="5" t="str">
        <f t="shared" si="25"/>
        <v>S</v>
      </c>
      <c r="W14" s="6">
        <f t="shared" si="35"/>
        <v>45633</v>
      </c>
      <c r="X14" s="8"/>
      <c r="Y14" s="8"/>
      <c r="Z14" s="4"/>
      <c r="AA14" s="5" t="str">
        <f t="shared" si="26"/>
        <v>M</v>
      </c>
      <c r="AB14" s="6">
        <f t="shared" si="35"/>
        <v>45664</v>
      </c>
      <c r="AC14" s="8"/>
      <c r="AD14" s="8"/>
      <c r="AE14" s="4"/>
      <c r="AF14" s="5" t="str">
        <f t="shared" si="27"/>
        <v>V</v>
      </c>
      <c r="AG14" s="6">
        <f t="shared" si="35"/>
        <v>45695</v>
      </c>
      <c r="AH14" s="8"/>
      <c r="AI14" s="8"/>
      <c r="AJ14" s="4"/>
      <c r="AK14" s="5" t="str">
        <f t="shared" si="28"/>
        <v>V</v>
      </c>
      <c r="AL14" s="6">
        <f t="shared" si="35"/>
        <v>45723</v>
      </c>
      <c r="AM14" s="8"/>
      <c r="AN14" s="8"/>
      <c r="AO14" s="4"/>
      <c r="AP14" s="5" t="str">
        <f t="shared" si="29"/>
        <v>L</v>
      </c>
      <c r="AQ14" s="6">
        <f t="shared" si="35"/>
        <v>45754</v>
      </c>
      <c r="AR14" s="8"/>
      <c r="AS14" s="8"/>
      <c r="AT14" s="4"/>
      <c r="AU14" s="5" t="str">
        <f t="shared" si="30"/>
        <v>M</v>
      </c>
      <c r="AV14" s="6">
        <f t="shared" si="35"/>
        <v>45784</v>
      </c>
      <c r="AW14" s="8"/>
      <c r="AX14" s="8"/>
      <c r="AY14" s="4"/>
      <c r="AZ14" s="5" t="str">
        <f t="shared" si="31"/>
        <v>S</v>
      </c>
      <c r="BA14" s="6">
        <f t="shared" si="35"/>
        <v>45815</v>
      </c>
      <c r="BB14" s="8"/>
      <c r="BC14" s="8"/>
      <c r="BD14" s="4"/>
      <c r="BE14" s="5" t="str">
        <f t="shared" si="32"/>
        <v>L</v>
      </c>
      <c r="BF14" s="6">
        <f t="shared" si="35"/>
        <v>45845</v>
      </c>
      <c r="BG14" s="8" t="s">
        <v>59</v>
      </c>
      <c r="BH14" s="8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</row>
    <row r="15" spans="1:322" ht="34.5" customHeight="1" x14ac:dyDescent="0.25">
      <c r="A15" s="4"/>
      <c r="B15" s="5" t="str">
        <f t="shared" si="33"/>
        <v>J</v>
      </c>
      <c r="C15" s="6">
        <f t="shared" si="34"/>
        <v>45512</v>
      </c>
      <c r="D15" s="8" t="s">
        <v>59</v>
      </c>
      <c r="E15" s="8"/>
      <c r="F15" s="4"/>
      <c r="G15" s="5" t="str">
        <f t="shared" si="22"/>
        <v>D</v>
      </c>
      <c r="H15" s="6">
        <f t="shared" si="35"/>
        <v>45543</v>
      </c>
      <c r="I15" s="8"/>
      <c r="J15" s="8"/>
      <c r="K15" s="4" t="str">
        <f>IFERROR(VLOOKUP(Source!R8,Source!$K$2:$M$27,2,0),"")</f>
        <v/>
      </c>
      <c r="L15" s="5" t="str">
        <f t="shared" si="23"/>
        <v>M</v>
      </c>
      <c r="M15" s="6">
        <f t="shared" si="35"/>
        <v>45573</v>
      </c>
      <c r="N15" s="8"/>
      <c r="O15" s="8"/>
      <c r="P15" s="4"/>
      <c r="Q15" s="5" t="str">
        <f t="shared" si="24"/>
        <v>V</v>
      </c>
      <c r="R15" s="6">
        <f t="shared" si="35"/>
        <v>45604</v>
      </c>
      <c r="S15" s="8" t="s">
        <v>62</v>
      </c>
      <c r="T15" s="8"/>
      <c r="U15" s="4"/>
      <c r="V15" s="5" t="str">
        <f t="shared" si="25"/>
        <v>D</v>
      </c>
      <c r="W15" s="6">
        <f t="shared" si="35"/>
        <v>45634</v>
      </c>
      <c r="X15" s="8"/>
      <c r="Y15" s="8"/>
      <c r="Z15" s="4"/>
      <c r="AA15" s="5" t="str">
        <f t="shared" si="26"/>
        <v>M</v>
      </c>
      <c r="AB15" s="6">
        <f t="shared" si="35"/>
        <v>45665</v>
      </c>
      <c r="AC15" s="8"/>
      <c r="AD15" s="8"/>
      <c r="AE15" s="4"/>
      <c r="AF15" s="5" t="str">
        <f t="shared" si="27"/>
        <v>S</v>
      </c>
      <c r="AG15" s="6">
        <f t="shared" si="35"/>
        <v>45696</v>
      </c>
      <c r="AH15" s="47" t="s">
        <v>57</v>
      </c>
      <c r="AI15" s="8"/>
      <c r="AJ15" s="4"/>
      <c r="AK15" s="5" t="str">
        <f t="shared" si="28"/>
        <v>S</v>
      </c>
      <c r="AL15" s="6">
        <f t="shared" si="35"/>
        <v>45724</v>
      </c>
      <c r="AM15" s="8"/>
      <c r="AN15" s="8"/>
      <c r="AO15" s="4"/>
      <c r="AP15" s="5" t="str">
        <f t="shared" si="29"/>
        <v>M</v>
      </c>
      <c r="AQ15" s="6">
        <f t="shared" si="35"/>
        <v>45755</v>
      </c>
      <c r="AR15" s="8"/>
      <c r="AS15" s="8"/>
      <c r="AT15" s="4"/>
      <c r="AU15" s="5" t="str">
        <f t="shared" si="30"/>
        <v>J</v>
      </c>
      <c r="AV15" s="6">
        <f t="shared" si="35"/>
        <v>45785</v>
      </c>
      <c r="AW15" s="8" t="s">
        <v>43</v>
      </c>
      <c r="AX15" s="8"/>
      <c r="AY15" s="4"/>
      <c r="AZ15" s="5" t="str">
        <f t="shared" si="31"/>
        <v>D</v>
      </c>
      <c r="BA15" s="6">
        <f t="shared" si="35"/>
        <v>45816</v>
      </c>
      <c r="BB15" s="8" t="s">
        <v>43</v>
      </c>
      <c r="BC15" s="8"/>
      <c r="BD15" s="4"/>
      <c r="BE15" s="5" t="str">
        <f t="shared" si="32"/>
        <v>M</v>
      </c>
      <c r="BF15" s="6">
        <f t="shared" si="35"/>
        <v>45846</v>
      </c>
      <c r="BG15" s="8" t="s">
        <v>59</v>
      </c>
      <c r="BH15" s="8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</row>
    <row r="16" spans="1:322" ht="55.5" customHeight="1" x14ac:dyDescent="0.25">
      <c r="A16" s="4"/>
      <c r="B16" s="5" t="str">
        <f t="shared" si="33"/>
        <v>V</v>
      </c>
      <c r="C16" s="6">
        <f t="shared" si="34"/>
        <v>45513</v>
      </c>
      <c r="D16" s="8" t="s">
        <v>59</v>
      </c>
      <c r="E16" s="8"/>
      <c r="F16" s="4"/>
      <c r="G16" s="5" t="str">
        <f t="shared" si="22"/>
        <v>L</v>
      </c>
      <c r="H16" s="6">
        <f t="shared" si="35"/>
        <v>45544</v>
      </c>
      <c r="I16" s="8"/>
      <c r="J16" s="8"/>
      <c r="K16" s="4" t="str">
        <f>IFERROR(VLOOKUP(Source!R9,Source!$K$2:$M$27,2,0),"")</f>
        <v/>
      </c>
      <c r="L16" s="5" t="str">
        <f t="shared" si="23"/>
        <v>M</v>
      </c>
      <c r="M16" s="6">
        <f t="shared" si="35"/>
        <v>45574</v>
      </c>
      <c r="N16" s="8"/>
      <c r="O16" s="8"/>
      <c r="P16" s="4"/>
      <c r="Q16" s="5" t="str">
        <f t="shared" si="24"/>
        <v>S</v>
      </c>
      <c r="R16" s="6">
        <f t="shared" si="35"/>
        <v>45605</v>
      </c>
      <c r="S16" s="8" t="s">
        <v>62</v>
      </c>
      <c r="T16" s="8"/>
      <c r="U16" s="4"/>
      <c r="V16" s="5" t="str">
        <f t="shared" si="25"/>
        <v>L</v>
      </c>
      <c r="W16" s="6">
        <f t="shared" si="35"/>
        <v>45635</v>
      </c>
      <c r="X16" s="8"/>
      <c r="Y16" s="8"/>
      <c r="Z16" s="4"/>
      <c r="AA16" s="5" t="str">
        <f t="shared" si="26"/>
        <v>J</v>
      </c>
      <c r="AB16" s="6">
        <f t="shared" si="35"/>
        <v>45666</v>
      </c>
      <c r="AC16" s="8"/>
      <c r="AD16" s="8"/>
      <c r="AE16" s="4"/>
      <c r="AF16" s="5" t="str">
        <f t="shared" si="27"/>
        <v>D</v>
      </c>
      <c r="AG16" s="6">
        <f t="shared" si="35"/>
        <v>45697</v>
      </c>
      <c r="AH16" s="48"/>
      <c r="AI16" s="8"/>
      <c r="AJ16" s="4"/>
      <c r="AK16" s="5" t="str">
        <f t="shared" si="28"/>
        <v>D</v>
      </c>
      <c r="AL16" s="6">
        <f t="shared" si="35"/>
        <v>45725</v>
      </c>
      <c r="AM16" s="8"/>
      <c r="AN16" s="8"/>
      <c r="AO16" s="4"/>
      <c r="AP16" s="5" t="str">
        <f t="shared" si="29"/>
        <v>M</v>
      </c>
      <c r="AQ16" s="6">
        <f t="shared" si="35"/>
        <v>45756</v>
      </c>
      <c r="AR16" s="8"/>
      <c r="AS16" s="8"/>
      <c r="AT16" s="4"/>
      <c r="AU16" s="5" t="str">
        <f t="shared" si="30"/>
        <v>V</v>
      </c>
      <c r="AV16" s="6">
        <f t="shared" si="35"/>
        <v>45786</v>
      </c>
      <c r="AW16" s="8"/>
      <c r="AX16" s="8"/>
      <c r="AY16" s="4"/>
      <c r="AZ16" s="5" t="str">
        <f t="shared" si="31"/>
        <v>L</v>
      </c>
      <c r="BA16" s="6">
        <f t="shared" si="35"/>
        <v>45817</v>
      </c>
      <c r="BB16" s="8" t="s">
        <v>43</v>
      </c>
      <c r="BC16" s="8"/>
      <c r="BD16" s="4"/>
      <c r="BE16" s="5" t="str">
        <f t="shared" si="32"/>
        <v>M</v>
      </c>
      <c r="BF16" s="6">
        <f t="shared" si="35"/>
        <v>45847</v>
      </c>
      <c r="BG16" s="8" t="s">
        <v>59</v>
      </c>
      <c r="BH16" s="8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</row>
    <row r="17" spans="1:322" ht="17.25" customHeight="1" x14ac:dyDescent="0.25">
      <c r="A17" s="4"/>
      <c r="B17" s="5" t="str">
        <f t="shared" si="33"/>
        <v>S</v>
      </c>
      <c r="C17" s="6">
        <f t="shared" si="34"/>
        <v>45514</v>
      </c>
      <c r="D17" s="8" t="s">
        <v>59</v>
      </c>
      <c r="E17" s="8"/>
      <c r="F17" s="4"/>
      <c r="G17" s="5" t="str">
        <f t="shared" si="22"/>
        <v>M</v>
      </c>
      <c r="H17" s="6">
        <f t="shared" si="35"/>
        <v>45545</v>
      </c>
      <c r="I17" s="8"/>
      <c r="J17" s="8"/>
      <c r="K17" s="4" t="str">
        <f>IFERROR(VLOOKUP(Source!R10,Source!$K$2:$M$27,2,0),"")</f>
        <v/>
      </c>
      <c r="L17" s="5" t="str">
        <f t="shared" si="23"/>
        <v>J</v>
      </c>
      <c r="M17" s="6">
        <f t="shared" si="35"/>
        <v>45575</v>
      </c>
      <c r="N17" s="8"/>
      <c r="O17" s="8"/>
      <c r="P17" s="4"/>
      <c r="Q17" s="5" t="str">
        <f t="shared" si="24"/>
        <v>D</v>
      </c>
      <c r="R17" s="6">
        <f t="shared" si="35"/>
        <v>45606</v>
      </c>
      <c r="S17" s="8"/>
      <c r="T17" s="8"/>
      <c r="U17" s="4"/>
      <c r="V17" s="5" t="str">
        <f t="shared" si="25"/>
        <v>M</v>
      </c>
      <c r="W17" s="6">
        <f t="shared" si="35"/>
        <v>45636</v>
      </c>
      <c r="X17" s="8"/>
      <c r="Y17" s="8"/>
      <c r="Z17" s="4"/>
      <c r="AA17" s="5" t="str">
        <f t="shared" si="26"/>
        <v>V</v>
      </c>
      <c r="AB17" s="6">
        <f t="shared" si="35"/>
        <v>45667</v>
      </c>
      <c r="AC17" s="8"/>
      <c r="AD17" s="8"/>
      <c r="AE17" s="4"/>
      <c r="AF17" s="5" t="str">
        <f t="shared" si="27"/>
        <v>L</v>
      </c>
      <c r="AG17" s="6">
        <f t="shared" si="35"/>
        <v>45698</v>
      </c>
      <c r="AH17" s="8"/>
      <c r="AI17" s="8"/>
      <c r="AJ17" s="4"/>
      <c r="AK17" s="5" t="str">
        <f t="shared" si="28"/>
        <v>L</v>
      </c>
      <c r="AL17" s="6">
        <f t="shared" si="35"/>
        <v>45726</v>
      </c>
      <c r="AM17" s="8"/>
      <c r="AN17" s="8"/>
      <c r="AO17" s="4"/>
      <c r="AP17" s="5" t="str">
        <f t="shared" si="29"/>
        <v>J</v>
      </c>
      <c r="AQ17" s="6">
        <f t="shared" si="35"/>
        <v>45757</v>
      </c>
      <c r="AR17" s="8"/>
      <c r="AS17" s="8"/>
      <c r="AT17" s="4"/>
      <c r="AU17" s="5" t="str">
        <f t="shared" si="30"/>
        <v>S</v>
      </c>
      <c r="AV17" s="6">
        <f t="shared" si="35"/>
        <v>45787</v>
      </c>
      <c r="AW17" s="8"/>
      <c r="AX17" s="8"/>
      <c r="AY17" s="4"/>
      <c r="AZ17" s="5" t="str">
        <f t="shared" si="31"/>
        <v>M</v>
      </c>
      <c r="BA17" s="6">
        <f t="shared" si="35"/>
        <v>45818</v>
      </c>
      <c r="BB17" s="8"/>
      <c r="BC17" s="8"/>
      <c r="BD17" s="4"/>
      <c r="BE17" s="5" t="str">
        <f t="shared" si="32"/>
        <v>J</v>
      </c>
      <c r="BF17" s="6">
        <f t="shared" si="35"/>
        <v>45848</v>
      </c>
      <c r="BG17" s="8" t="s">
        <v>59</v>
      </c>
      <c r="BH17" s="8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</row>
    <row r="18" spans="1:322" ht="17.25" customHeight="1" x14ac:dyDescent="0.25">
      <c r="A18" s="4"/>
      <c r="B18" s="5" t="str">
        <f t="shared" si="33"/>
        <v>D</v>
      </c>
      <c r="C18" s="6">
        <f t="shared" si="34"/>
        <v>45515</v>
      </c>
      <c r="D18" s="8" t="s">
        <v>59</v>
      </c>
      <c r="E18" s="8"/>
      <c r="F18" s="4"/>
      <c r="G18" s="5" t="str">
        <f t="shared" si="22"/>
        <v>M</v>
      </c>
      <c r="H18" s="6">
        <f t="shared" si="35"/>
        <v>45546</v>
      </c>
      <c r="I18" s="8"/>
      <c r="J18" s="8"/>
      <c r="K18" s="4" t="str">
        <f>IFERROR(VLOOKUP(Source!R11,Source!$K$2:$M$27,2,0),"")</f>
        <v/>
      </c>
      <c r="L18" s="5" t="str">
        <f t="shared" si="23"/>
        <v>V</v>
      </c>
      <c r="M18" s="6">
        <f t="shared" si="35"/>
        <v>45576</v>
      </c>
      <c r="N18" s="44" t="s">
        <v>44</v>
      </c>
      <c r="O18" s="8"/>
      <c r="P18" s="4"/>
      <c r="Q18" s="5" t="str">
        <f t="shared" si="24"/>
        <v>L</v>
      </c>
      <c r="R18" s="6">
        <f t="shared" si="35"/>
        <v>45607</v>
      </c>
      <c r="S18" s="8" t="s">
        <v>43</v>
      </c>
      <c r="T18" s="8"/>
      <c r="U18" s="4"/>
      <c r="V18" s="5" t="str">
        <f t="shared" si="25"/>
        <v>M</v>
      </c>
      <c r="W18" s="6">
        <f t="shared" si="35"/>
        <v>45637</v>
      </c>
      <c r="X18" s="8"/>
      <c r="Y18" s="8"/>
      <c r="Z18" s="4"/>
      <c r="AA18" s="5" t="str">
        <f t="shared" si="26"/>
        <v>S</v>
      </c>
      <c r="AB18" s="6">
        <f t="shared" si="35"/>
        <v>45668</v>
      </c>
      <c r="AC18" s="8"/>
      <c r="AD18" s="8"/>
      <c r="AE18" s="4"/>
      <c r="AF18" s="5" t="str">
        <f t="shared" si="27"/>
        <v>M</v>
      </c>
      <c r="AG18" s="6">
        <f t="shared" si="35"/>
        <v>45699</v>
      </c>
      <c r="AH18" s="8"/>
      <c r="AI18" s="8"/>
      <c r="AJ18" s="4"/>
      <c r="AK18" s="5" t="str">
        <f t="shared" si="28"/>
        <v>M</v>
      </c>
      <c r="AL18" s="6">
        <f t="shared" si="35"/>
        <v>45727</v>
      </c>
      <c r="AM18" s="8"/>
      <c r="AN18" s="8"/>
      <c r="AO18" s="4"/>
      <c r="AP18" s="5" t="str">
        <f t="shared" si="29"/>
        <v>V</v>
      </c>
      <c r="AQ18" s="6">
        <f t="shared" si="35"/>
        <v>45758</v>
      </c>
      <c r="AR18" s="8"/>
      <c r="AS18" s="8"/>
      <c r="AT18" s="4"/>
      <c r="AU18" s="5" t="str">
        <f t="shared" si="30"/>
        <v>D</v>
      </c>
      <c r="AV18" s="6">
        <f t="shared" si="35"/>
        <v>45788</v>
      </c>
      <c r="AW18" s="8"/>
      <c r="AX18" s="8"/>
      <c r="AY18" s="4"/>
      <c r="AZ18" s="5" t="str">
        <f t="shared" si="31"/>
        <v>M</v>
      </c>
      <c r="BA18" s="6">
        <f t="shared" si="35"/>
        <v>45819</v>
      </c>
      <c r="BB18" s="8"/>
      <c r="BC18" s="8"/>
      <c r="BD18" s="4"/>
      <c r="BE18" s="5" t="str">
        <f t="shared" si="32"/>
        <v>V</v>
      </c>
      <c r="BF18" s="6">
        <f t="shared" si="35"/>
        <v>45849</v>
      </c>
      <c r="BG18" s="8" t="s">
        <v>59</v>
      </c>
      <c r="BH18" s="8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</row>
    <row r="19" spans="1:322" ht="36.5" customHeight="1" x14ac:dyDescent="0.25">
      <c r="A19" s="4"/>
      <c r="B19" s="5" t="str">
        <f t="shared" si="33"/>
        <v>L</v>
      </c>
      <c r="C19" s="6">
        <f t="shared" si="34"/>
        <v>45516</v>
      </c>
      <c r="D19" s="8" t="s">
        <v>59</v>
      </c>
      <c r="E19" s="8"/>
      <c r="F19" s="4"/>
      <c r="G19" s="5" t="str">
        <f t="shared" si="22"/>
        <v>J</v>
      </c>
      <c r="H19" s="6">
        <f t="shared" si="35"/>
        <v>45547</v>
      </c>
      <c r="I19" s="8"/>
      <c r="J19" s="8"/>
      <c r="K19" s="4" t="str">
        <f>IFERROR(VLOOKUP(Source!R12,Source!$K$2:$M$27,2,0),"")</f>
        <v/>
      </c>
      <c r="L19" s="5" t="str">
        <f t="shared" si="23"/>
        <v>S</v>
      </c>
      <c r="M19" s="6">
        <f t="shared" si="35"/>
        <v>45577</v>
      </c>
      <c r="N19" s="8"/>
      <c r="O19" s="8"/>
      <c r="P19" s="4"/>
      <c r="Q19" s="5" t="str">
        <f t="shared" si="24"/>
        <v>M</v>
      </c>
      <c r="R19" s="6">
        <f t="shared" si="35"/>
        <v>45608</v>
      </c>
      <c r="S19" s="8"/>
      <c r="T19" s="8"/>
      <c r="U19" s="4"/>
      <c r="V19" s="5" t="str">
        <f t="shared" si="25"/>
        <v>J</v>
      </c>
      <c r="W19" s="6">
        <f t="shared" si="35"/>
        <v>45638</v>
      </c>
      <c r="X19" s="8"/>
      <c r="Y19" s="8"/>
      <c r="Z19" s="4"/>
      <c r="AA19" s="5" t="str">
        <f t="shared" si="26"/>
        <v>D</v>
      </c>
      <c r="AB19" s="6">
        <f t="shared" si="35"/>
        <v>45669</v>
      </c>
      <c r="AC19" s="8"/>
      <c r="AD19" s="8"/>
      <c r="AE19" s="4"/>
      <c r="AF19" s="5" t="str">
        <f t="shared" si="27"/>
        <v>M</v>
      </c>
      <c r="AG19" s="6">
        <f t="shared" si="35"/>
        <v>45700</v>
      </c>
      <c r="AH19" s="8"/>
      <c r="AI19" s="8"/>
      <c r="AJ19" s="4"/>
      <c r="AK19" s="5" t="str">
        <f t="shared" si="28"/>
        <v>M</v>
      </c>
      <c r="AL19" s="6">
        <f t="shared" si="35"/>
        <v>45728</v>
      </c>
      <c r="AM19" s="8"/>
      <c r="AN19" s="8"/>
      <c r="AO19" s="4"/>
      <c r="AP19" s="5" t="str">
        <f t="shared" si="29"/>
        <v>S</v>
      </c>
      <c r="AQ19" s="6">
        <f t="shared" si="35"/>
        <v>45759</v>
      </c>
      <c r="AR19" s="41" t="s">
        <v>46</v>
      </c>
      <c r="AS19" s="8"/>
      <c r="AT19" s="4"/>
      <c r="AU19" s="5" t="str">
        <f t="shared" si="30"/>
        <v>L</v>
      </c>
      <c r="AV19" s="6">
        <f t="shared" si="35"/>
        <v>45789</v>
      </c>
      <c r="AW19" s="8"/>
      <c r="AX19" s="8"/>
      <c r="AY19" s="4"/>
      <c r="AZ19" s="5" t="str">
        <f t="shared" si="31"/>
        <v>J</v>
      </c>
      <c r="BA19" s="6">
        <f t="shared" si="35"/>
        <v>45820</v>
      </c>
      <c r="BB19" s="8"/>
      <c r="BC19" s="8"/>
      <c r="BD19" s="4"/>
      <c r="BE19" s="5" t="str">
        <f t="shared" si="32"/>
        <v>S</v>
      </c>
      <c r="BF19" s="6">
        <f t="shared" si="35"/>
        <v>45850</v>
      </c>
      <c r="BG19" s="8" t="s">
        <v>59</v>
      </c>
      <c r="BH19" s="8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</row>
    <row r="20" spans="1:322" ht="42" customHeight="1" x14ac:dyDescent="0.25">
      <c r="A20" s="4"/>
      <c r="B20" s="5" t="str">
        <f t="shared" si="33"/>
        <v>M</v>
      </c>
      <c r="C20" s="6">
        <f t="shared" si="34"/>
        <v>45517</v>
      </c>
      <c r="D20" s="8" t="s">
        <v>59</v>
      </c>
      <c r="E20" s="8"/>
      <c r="F20" s="4"/>
      <c r="G20" s="5" t="str">
        <f t="shared" si="22"/>
        <v>V</v>
      </c>
      <c r="H20" s="6">
        <f t="shared" si="35"/>
        <v>45548</v>
      </c>
      <c r="I20" s="8"/>
      <c r="J20" s="8"/>
      <c r="K20" s="4" t="str">
        <f>IFERROR(VLOOKUP(Source!R13,Source!$K$2:$M$27,2,0),"")</f>
        <v/>
      </c>
      <c r="L20" s="5" t="str">
        <f t="shared" si="23"/>
        <v>D</v>
      </c>
      <c r="M20" s="6">
        <f t="shared" si="35"/>
        <v>45578</v>
      </c>
      <c r="N20" s="8"/>
      <c r="O20" s="8"/>
      <c r="P20" s="4"/>
      <c r="Q20" s="5" t="str">
        <f t="shared" si="24"/>
        <v>M</v>
      </c>
      <c r="R20" s="6">
        <f t="shared" si="35"/>
        <v>45609</v>
      </c>
      <c r="S20" s="8"/>
      <c r="T20" s="8"/>
      <c r="U20" s="4"/>
      <c r="V20" s="5" t="str">
        <f t="shared" si="25"/>
        <v>V</v>
      </c>
      <c r="W20" s="6">
        <f t="shared" si="35"/>
        <v>45639</v>
      </c>
      <c r="X20" s="8"/>
      <c r="Y20" s="8"/>
      <c r="Z20" s="4"/>
      <c r="AA20" s="5" t="str">
        <f t="shared" si="26"/>
        <v>L</v>
      </c>
      <c r="AB20" s="6">
        <f t="shared" si="35"/>
        <v>45670</v>
      </c>
      <c r="AC20" s="8"/>
      <c r="AD20" s="8"/>
      <c r="AE20" s="4"/>
      <c r="AF20" s="5" t="str">
        <f t="shared" si="27"/>
        <v>J</v>
      </c>
      <c r="AG20" s="6">
        <f t="shared" si="35"/>
        <v>45701</v>
      </c>
      <c r="AH20" s="8"/>
      <c r="AI20" s="8"/>
      <c r="AJ20" s="4"/>
      <c r="AK20" s="5" t="str">
        <f t="shared" si="28"/>
        <v>J</v>
      </c>
      <c r="AL20" s="6">
        <f t="shared" si="35"/>
        <v>45729</v>
      </c>
      <c r="AM20" s="8"/>
      <c r="AN20" s="8"/>
      <c r="AO20" s="4"/>
      <c r="AP20" s="5" t="str">
        <f t="shared" si="29"/>
        <v>D</v>
      </c>
      <c r="AQ20" s="6">
        <f t="shared" si="35"/>
        <v>45760</v>
      </c>
      <c r="AR20" s="46" t="s">
        <v>55</v>
      </c>
      <c r="AS20" s="8"/>
      <c r="AT20" s="4"/>
      <c r="AU20" s="5" t="str">
        <f t="shared" si="30"/>
        <v>M</v>
      </c>
      <c r="AV20" s="6">
        <f t="shared" si="35"/>
        <v>45790</v>
      </c>
      <c r="AW20" s="8"/>
      <c r="AX20" s="8"/>
      <c r="AY20" s="4"/>
      <c r="AZ20" s="5" t="str">
        <f t="shared" si="31"/>
        <v>V</v>
      </c>
      <c r="BA20" s="6">
        <f t="shared" si="35"/>
        <v>45821</v>
      </c>
      <c r="BB20" s="8"/>
      <c r="BC20" s="8"/>
      <c r="BD20" s="4"/>
      <c r="BE20" s="5" t="str">
        <f t="shared" si="32"/>
        <v>D</v>
      </c>
      <c r="BF20" s="6">
        <f t="shared" si="35"/>
        <v>45851</v>
      </c>
      <c r="BG20" s="8" t="s">
        <v>59</v>
      </c>
      <c r="BH20" s="8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</row>
    <row r="21" spans="1:322" ht="40.5" customHeight="1" x14ac:dyDescent="0.25">
      <c r="A21" s="4"/>
      <c r="B21" s="5" t="str">
        <f t="shared" si="33"/>
        <v>M</v>
      </c>
      <c r="C21" s="6">
        <f t="shared" si="34"/>
        <v>45518</v>
      </c>
      <c r="D21" s="8" t="s">
        <v>59</v>
      </c>
      <c r="E21" s="8"/>
      <c r="F21" s="4"/>
      <c r="G21" s="5" t="str">
        <f t="shared" si="22"/>
        <v>S</v>
      </c>
      <c r="H21" s="6">
        <f t="shared" si="35"/>
        <v>45549</v>
      </c>
      <c r="I21" s="8"/>
      <c r="J21" s="8"/>
      <c r="K21" s="4" t="str">
        <f>IFERROR(VLOOKUP(Source!R14,Source!$K$2:$M$27,2,0),"")</f>
        <v/>
      </c>
      <c r="L21" s="5" t="str">
        <f t="shared" si="23"/>
        <v>L</v>
      </c>
      <c r="M21" s="6">
        <f t="shared" si="35"/>
        <v>45579</v>
      </c>
      <c r="N21" s="8"/>
      <c r="O21" s="8"/>
      <c r="P21" s="4"/>
      <c r="Q21" s="5" t="str">
        <f t="shared" si="24"/>
        <v>J</v>
      </c>
      <c r="R21" s="6">
        <f t="shared" si="35"/>
        <v>45610</v>
      </c>
      <c r="S21" s="8"/>
      <c r="T21" s="8"/>
      <c r="U21" s="4"/>
      <c r="V21" s="5" t="str">
        <f t="shared" si="25"/>
        <v>S</v>
      </c>
      <c r="W21" s="6">
        <f t="shared" si="35"/>
        <v>45640</v>
      </c>
      <c r="X21" s="47" t="s">
        <v>47</v>
      </c>
      <c r="Y21" s="8"/>
      <c r="Z21" s="4"/>
      <c r="AA21" s="5" t="str">
        <f t="shared" si="26"/>
        <v>M</v>
      </c>
      <c r="AB21" s="6">
        <f t="shared" si="35"/>
        <v>45671</v>
      </c>
      <c r="AC21" s="8"/>
      <c r="AD21" s="8"/>
      <c r="AE21" s="4"/>
      <c r="AF21" s="5" t="str">
        <f t="shared" si="27"/>
        <v>V</v>
      </c>
      <c r="AG21" s="6">
        <f t="shared" si="35"/>
        <v>45702</v>
      </c>
      <c r="AH21" s="8"/>
      <c r="AI21" s="8"/>
      <c r="AJ21" s="4"/>
      <c r="AK21" s="5" t="str">
        <f t="shared" si="28"/>
        <v>V</v>
      </c>
      <c r="AL21" s="6">
        <f t="shared" si="35"/>
        <v>45730</v>
      </c>
      <c r="AM21" s="8"/>
      <c r="AN21" s="8"/>
      <c r="AO21" s="4"/>
      <c r="AP21" s="5" t="str">
        <f t="shared" si="29"/>
        <v>L</v>
      </c>
      <c r="AQ21" s="6">
        <f t="shared" si="35"/>
        <v>45761</v>
      </c>
      <c r="AR21" s="8" t="s">
        <v>42</v>
      </c>
      <c r="AS21" s="8"/>
      <c r="AT21" s="4"/>
      <c r="AU21" s="5" t="str">
        <f t="shared" si="30"/>
        <v>M</v>
      </c>
      <c r="AV21" s="6">
        <f t="shared" si="35"/>
        <v>45791</v>
      </c>
      <c r="AW21" s="8"/>
      <c r="AX21" s="8"/>
      <c r="AY21" s="4"/>
      <c r="AZ21" s="5" t="str">
        <f t="shared" si="31"/>
        <v>S</v>
      </c>
      <c r="BA21" s="6">
        <f t="shared" si="35"/>
        <v>45822</v>
      </c>
      <c r="BB21" s="8"/>
      <c r="BC21" s="8"/>
      <c r="BD21" s="4"/>
      <c r="BE21" s="5" t="str">
        <f t="shared" si="32"/>
        <v>L</v>
      </c>
      <c r="BF21" s="6">
        <f t="shared" si="35"/>
        <v>45852</v>
      </c>
      <c r="BG21" s="8" t="s">
        <v>59</v>
      </c>
      <c r="BH21" s="8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</row>
    <row r="22" spans="1:322" ht="40.5" customHeight="1" x14ac:dyDescent="0.25">
      <c r="A22" s="4"/>
      <c r="B22" s="5" t="str">
        <f t="shared" si="33"/>
        <v>J</v>
      </c>
      <c r="C22" s="6">
        <f t="shared" si="34"/>
        <v>45519</v>
      </c>
      <c r="D22" s="8" t="s">
        <v>59</v>
      </c>
      <c r="E22" s="59"/>
      <c r="F22" s="4"/>
      <c r="G22" s="5" t="str">
        <f t="shared" si="22"/>
        <v>D</v>
      </c>
      <c r="H22" s="6">
        <f t="shared" si="35"/>
        <v>45550</v>
      </c>
      <c r="I22" s="8"/>
      <c r="J22" s="8"/>
      <c r="K22" s="4" t="str">
        <f>IFERROR(VLOOKUP(Source!R15,Source!$K$2:$M$27,2,0),"")</f>
        <v/>
      </c>
      <c r="L22" s="5" t="str">
        <f t="shared" si="23"/>
        <v>M</v>
      </c>
      <c r="M22" s="6">
        <f t="shared" si="35"/>
        <v>45580</v>
      </c>
      <c r="N22" s="8"/>
      <c r="O22" s="8"/>
      <c r="P22" s="4"/>
      <c r="Q22" s="5" t="str">
        <f t="shared" si="24"/>
        <v>V</v>
      </c>
      <c r="R22" s="6">
        <f t="shared" si="35"/>
        <v>45611</v>
      </c>
      <c r="S22" s="8"/>
      <c r="T22" s="8"/>
      <c r="U22" s="4"/>
      <c r="V22" s="5" t="str">
        <f t="shared" si="25"/>
        <v>D</v>
      </c>
      <c r="W22" s="6">
        <f t="shared" si="35"/>
        <v>45641</v>
      </c>
      <c r="X22" s="48"/>
      <c r="Y22" s="8"/>
      <c r="Z22" s="4"/>
      <c r="AA22" s="5" t="str">
        <f t="shared" si="26"/>
        <v>M</v>
      </c>
      <c r="AB22" s="6">
        <f t="shared" si="35"/>
        <v>45672</v>
      </c>
      <c r="AC22" s="8"/>
      <c r="AD22" s="8"/>
      <c r="AE22" s="4"/>
      <c r="AF22" s="5" t="str">
        <f t="shared" si="27"/>
        <v>S</v>
      </c>
      <c r="AG22" s="6">
        <f t="shared" si="35"/>
        <v>45703</v>
      </c>
      <c r="AH22" s="8"/>
      <c r="AI22" s="8"/>
      <c r="AJ22" s="4"/>
      <c r="AK22" s="5" t="str">
        <f t="shared" si="28"/>
        <v>S</v>
      </c>
      <c r="AL22" s="6">
        <f t="shared" si="35"/>
        <v>45731</v>
      </c>
      <c r="AM22" s="47" t="s">
        <v>54</v>
      </c>
      <c r="AN22" s="8"/>
      <c r="AO22" s="4"/>
      <c r="AP22" s="5" t="str">
        <f t="shared" si="29"/>
        <v>M</v>
      </c>
      <c r="AQ22" s="6">
        <f t="shared" si="35"/>
        <v>45762</v>
      </c>
      <c r="AR22" s="8" t="s">
        <v>42</v>
      </c>
      <c r="AS22" s="8"/>
      <c r="AT22" s="4"/>
      <c r="AU22" s="5" t="str">
        <f t="shared" si="30"/>
        <v>J</v>
      </c>
      <c r="AV22" s="6">
        <f t="shared" si="35"/>
        <v>45792</v>
      </c>
      <c r="AW22" s="8"/>
      <c r="AX22" s="8"/>
      <c r="AY22" s="4"/>
      <c r="AZ22" s="5" t="str">
        <f t="shared" si="31"/>
        <v>D</v>
      </c>
      <c r="BA22" s="6">
        <f t="shared" si="35"/>
        <v>45823</v>
      </c>
      <c r="BB22" s="8"/>
      <c r="BC22" s="8"/>
      <c r="BD22" s="4"/>
      <c r="BE22" s="5" t="str">
        <f t="shared" si="32"/>
        <v>M</v>
      </c>
      <c r="BF22" s="6">
        <f t="shared" si="35"/>
        <v>45853</v>
      </c>
      <c r="BG22" s="8" t="s">
        <v>59</v>
      </c>
      <c r="BH22" s="8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</row>
    <row r="23" spans="1:322" ht="17.25" customHeight="1" x14ac:dyDescent="0.25">
      <c r="A23" s="4"/>
      <c r="B23" s="5" t="str">
        <f t="shared" si="33"/>
        <v>V</v>
      </c>
      <c r="C23" s="6">
        <f t="shared" si="34"/>
        <v>45520</v>
      </c>
      <c r="D23" s="8" t="s">
        <v>59</v>
      </c>
      <c r="E23" s="8"/>
      <c r="F23" s="4"/>
      <c r="G23" s="5" t="str">
        <f t="shared" si="22"/>
        <v>L</v>
      </c>
      <c r="H23" s="6">
        <f t="shared" si="35"/>
        <v>45551</v>
      </c>
      <c r="I23" s="8"/>
      <c r="J23" s="8"/>
      <c r="K23" s="4" t="str">
        <f>IFERROR(VLOOKUP(Source!R16,Source!$K$2:$M$27,2,0),"")</f>
        <v/>
      </c>
      <c r="L23" s="5" t="str">
        <f t="shared" si="23"/>
        <v>M</v>
      </c>
      <c r="M23" s="6">
        <f t="shared" si="35"/>
        <v>45581</v>
      </c>
      <c r="N23" s="8"/>
      <c r="O23" s="8"/>
      <c r="P23" s="4"/>
      <c r="Q23" s="5" t="str">
        <f t="shared" si="24"/>
        <v>S</v>
      </c>
      <c r="R23" s="6">
        <f t="shared" si="35"/>
        <v>45612</v>
      </c>
      <c r="S23" s="8"/>
      <c r="T23" s="8"/>
      <c r="U23" s="4"/>
      <c r="V23" s="5" t="str">
        <f t="shared" si="25"/>
        <v>L</v>
      </c>
      <c r="W23" s="6">
        <f t="shared" si="35"/>
        <v>45642</v>
      </c>
      <c r="X23" s="8"/>
      <c r="Y23" s="8"/>
      <c r="Z23" s="4"/>
      <c r="AA23" s="5" t="str">
        <f t="shared" si="26"/>
        <v>J</v>
      </c>
      <c r="AB23" s="6">
        <f t="shared" si="35"/>
        <v>45673</v>
      </c>
      <c r="AC23" s="8"/>
      <c r="AD23" s="8"/>
      <c r="AE23" s="4"/>
      <c r="AF23" s="5" t="str">
        <f t="shared" si="27"/>
        <v>D</v>
      </c>
      <c r="AG23" s="6">
        <f t="shared" si="35"/>
        <v>45704</v>
      </c>
      <c r="AH23" s="8"/>
      <c r="AI23" s="8"/>
      <c r="AJ23" s="4"/>
      <c r="AK23" s="5" t="str">
        <f t="shared" si="28"/>
        <v>D</v>
      </c>
      <c r="AL23" s="6">
        <f t="shared" si="35"/>
        <v>45732</v>
      </c>
      <c r="AM23" s="48"/>
      <c r="AN23" s="8"/>
      <c r="AO23" s="4"/>
      <c r="AP23" s="5" t="str">
        <f t="shared" si="29"/>
        <v>M</v>
      </c>
      <c r="AQ23" s="6">
        <f t="shared" si="35"/>
        <v>45763</v>
      </c>
      <c r="AR23" s="8" t="s">
        <v>42</v>
      </c>
      <c r="AS23" s="8"/>
      <c r="AT23" s="4"/>
      <c r="AU23" s="5" t="str">
        <f t="shared" si="30"/>
        <v>V</v>
      </c>
      <c r="AV23" s="6">
        <f t="shared" si="35"/>
        <v>45793</v>
      </c>
      <c r="AW23" s="8"/>
      <c r="AX23" s="8"/>
      <c r="AY23" s="4"/>
      <c r="AZ23" s="5" t="str">
        <f t="shared" si="31"/>
        <v>L</v>
      </c>
      <c r="BA23" s="6">
        <f t="shared" si="35"/>
        <v>45824</v>
      </c>
      <c r="BB23" s="8"/>
      <c r="BC23" s="8"/>
      <c r="BD23" s="4"/>
      <c r="BE23" s="5" t="str">
        <f t="shared" si="32"/>
        <v>M</v>
      </c>
      <c r="BF23" s="6">
        <f t="shared" si="35"/>
        <v>45854</v>
      </c>
      <c r="BG23" s="8" t="s">
        <v>59</v>
      </c>
      <c r="BH23" s="8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</row>
    <row r="24" spans="1:322" ht="31.5" customHeight="1" x14ac:dyDescent="0.25">
      <c r="A24" s="4"/>
      <c r="B24" s="5" t="str">
        <f t="shared" si="33"/>
        <v>S</v>
      </c>
      <c r="C24" s="6">
        <f t="shared" si="34"/>
        <v>45521</v>
      </c>
      <c r="D24" s="8" t="s">
        <v>59</v>
      </c>
      <c r="E24" s="8"/>
      <c r="F24" s="4"/>
      <c r="G24" s="5" t="str">
        <f t="shared" ref="G24:G38" si="36">IF(H24&lt;&gt;"",UPPER(LEFT(TEXT(H24,"jjj"))),"")</f>
        <v>M</v>
      </c>
      <c r="H24" s="6">
        <f t="shared" si="35"/>
        <v>45552</v>
      </c>
      <c r="I24" s="8"/>
      <c r="J24" s="8"/>
      <c r="K24" s="4" t="str">
        <f>IFERROR(VLOOKUP(Source!R17,Source!$K$2:$M$27,2,0),"")</f>
        <v/>
      </c>
      <c r="L24" s="5" t="str">
        <f t="shared" ref="L24:L38" si="37">IF(M24&lt;&gt;"",UPPER(LEFT(TEXT(M24,"jjj"))),"")</f>
        <v>J</v>
      </c>
      <c r="M24" s="6">
        <f t="shared" si="35"/>
        <v>45582</v>
      </c>
      <c r="N24" s="8"/>
      <c r="O24" s="8"/>
      <c r="P24" s="4"/>
      <c r="Q24" s="5" t="str">
        <f t="shared" ref="Q24:Q38" si="38">IF(R24&lt;&gt;"",UPPER(LEFT(TEXT(R24,"jjj"))),"")</f>
        <v>D</v>
      </c>
      <c r="R24" s="6">
        <f t="shared" si="35"/>
        <v>45613</v>
      </c>
      <c r="S24" s="46" t="s">
        <v>66</v>
      </c>
      <c r="T24" s="8"/>
      <c r="U24" s="4"/>
      <c r="V24" s="5" t="str">
        <f t="shared" ref="V24:V38" si="39">IF(W24&lt;&gt;"",UPPER(LEFT(TEXT(W24,"jjj"))),"")</f>
        <v>M</v>
      </c>
      <c r="W24" s="6">
        <f t="shared" si="35"/>
        <v>45643</v>
      </c>
      <c r="X24" s="8"/>
      <c r="Y24" s="8"/>
      <c r="Z24" s="4"/>
      <c r="AA24" s="5" t="str">
        <f t="shared" ref="AA24:AA38" si="40">IF(AB24&lt;&gt;"",UPPER(LEFT(TEXT(AB24,"jjj"))),"")</f>
        <v>V</v>
      </c>
      <c r="AB24" s="6">
        <f t="shared" si="35"/>
        <v>45674</v>
      </c>
      <c r="AC24" s="8"/>
      <c r="AD24" s="8"/>
      <c r="AE24" s="4"/>
      <c r="AF24" s="5" t="str">
        <f t="shared" ref="AF24:AF38" si="41">IF(AG24&lt;&gt;"",UPPER(LEFT(TEXT(AG24,"jjj"))),"")</f>
        <v>L</v>
      </c>
      <c r="AG24" s="6">
        <f t="shared" si="35"/>
        <v>45705</v>
      </c>
      <c r="AH24" s="8" t="s">
        <v>42</v>
      </c>
      <c r="AI24" s="8"/>
      <c r="AJ24" s="4"/>
      <c r="AK24" s="5" t="str">
        <f t="shared" ref="AK24:AK38" si="42">IF(AL24&lt;&gt;"",UPPER(LEFT(TEXT(AL24,"jjj"))),"")</f>
        <v>L</v>
      </c>
      <c r="AL24" s="6">
        <f t="shared" si="35"/>
        <v>45733</v>
      </c>
      <c r="AM24" s="8"/>
      <c r="AN24" s="8"/>
      <c r="AO24" s="4"/>
      <c r="AP24" s="5" t="str">
        <f t="shared" ref="AP24:AP38" si="43">IF(AQ24&lt;&gt;"",UPPER(LEFT(TEXT(AQ24,"jjj"))),"")</f>
        <v>J</v>
      </c>
      <c r="AQ24" s="6">
        <f t="shared" si="35"/>
        <v>45764</v>
      </c>
      <c r="AR24" s="8" t="s">
        <v>42</v>
      </c>
      <c r="AS24" s="8"/>
      <c r="AT24" s="4"/>
      <c r="AU24" s="5" t="str">
        <f t="shared" ref="AU24:AU38" si="44">IF(AV24&lt;&gt;"",UPPER(LEFT(TEXT(AV24,"jjj"))),"")</f>
        <v>S</v>
      </c>
      <c r="AV24" s="6">
        <f t="shared" si="35"/>
        <v>45794</v>
      </c>
      <c r="AW24" s="8"/>
      <c r="AX24" s="8"/>
      <c r="AY24" s="4"/>
      <c r="AZ24" s="5" t="str">
        <f t="shared" ref="AZ24:AZ38" si="45">IF(BA24&lt;&gt;"",UPPER(LEFT(TEXT(BA24,"jjj"))),"")</f>
        <v>M</v>
      </c>
      <c r="BA24" s="6">
        <f t="shared" si="35"/>
        <v>45825</v>
      </c>
      <c r="BB24" s="8"/>
      <c r="BC24" s="8"/>
      <c r="BD24" s="4"/>
      <c r="BE24" s="5" t="str">
        <f t="shared" ref="BE24:BE38" si="46">IF(BF24&lt;&gt;"",UPPER(LEFT(TEXT(BF24,"jjj"))),"")</f>
        <v>J</v>
      </c>
      <c r="BF24" s="6">
        <f t="shared" si="35"/>
        <v>45855</v>
      </c>
      <c r="BG24" s="8" t="s">
        <v>59</v>
      </c>
      <c r="BH24" s="8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</row>
    <row r="25" spans="1:322" ht="29" customHeight="1" x14ac:dyDescent="0.25">
      <c r="A25" s="4"/>
      <c r="B25" s="5" t="str">
        <f t="shared" si="33"/>
        <v>D</v>
      </c>
      <c r="C25" s="6">
        <f t="shared" si="34"/>
        <v>45522</v>
      </c>
      <c r="D25" s="8" t="s">
        <v>59</v>
      </c>
      <c r="E25" s="8"/>
      <c r="F25" s="4"/>
      <c r="G25" s="5" t="str">
        <f t="shared" si="36"/>
        <v>M</v>
      </c>
      <c r="H25" s="6">
        <f t="shared" ref="H25:BF35" si="47">H24+1</f>
        <v>45553</v>
      </c>
      <c r="I25" s="8"/>
      <c r="J25" s="8"/>
      <c r="K25" s="4" t="str">
        <f>IFERROR(VLOOKUP(Source!R18,Source!$K$2:$M$27,2,0),"")</f>
        <v/>
      </c>
      <c r="L25" s="5" t="str">
        <f t="shared" si="37"/>
        <v>V</v>
      </c>
      <c r="M25" s="6">
        <f t="shared" si="47"/>
        <v>45583</v>
      </c>
      <c r="N25" s="8"/>
      <c r="O25" s="8"/>
      <c r="P25" s="4"/>
      <c r="Q25" s="5" t="str">
        <f t="shared" si="38"/>
        <v>L</v>
      </c>
      <c r="R25" s="6">
        <f t="shared" si="47"/>
        <v>45614</v>
      </c>
      <c r="S25" s="8"/>
      <c r="T25" s="8"/>
      <c r="U25" s="4"/>
      <c r="V25" s="5" t="str">
        <f t="shared" si="39"/>
        <v>M</v>
      </c>
      <c r="W25" s="6">
        <f t="shared" si="47"/>
        <v>45644</v>
      </c>
      <c r="X25" s="8"/>
      <c r="Y25" s="8"/>
      <c r="Z25" s="4"/>
      <c r="AA25" s="5" t="str">
        <f t="shared" si="40"/>
        <v>S</v>
      </c>
      <c r="AB25" s="6">
        <f t="shared" si="47"/>
        <v>45675</v>
      </c>
      <c r="AC25" s="47" t="s">
        <v>53</v>
      </c>
      <c r="AD25" s="8"/>
      <c r="AE25" s="4"/>
      <c r="AF25" s="5" t="str">
        <f t="shared" si="41"/>
        <v>M</v>
      </c>
      <c r="AG25" s="6">
        <f t="shared" si="47"/>
        <v>45706</v>
      </c>
      <c r="AH25" s="8" t="s">
        <v>42</v>
      </c>
      <c r="AI25" s="8"/>
      <c r="AJ25" s="4"/>
      <c r="AK25" s="5" t="str">
        <f t="shared" si="42"/>
        <v>M</v>
      </c>
      <c r="AL25" s="6">
        <f t="shared" si="47"/>
        <v>45734</v>
      </c>
      <c r="AM25" s="8"/>
      <c r="AN25" s="8"/>
      <c r="AO25" s="4"/>
      <c r="AP25" s="5" t="str">
        <f t="shared" si="43"/>
        <v>V</v>
      </c>
      <c r="AQ25" s="6">
        <f t="shared" si="47"/>
        <v>45765</v>
      </c>
      <c r="AR25" s="8" t="s">
        <v>42</v>
      </c>
      <c r="AS25" s="8"/>
      <c r="AT25" s="4"/>
      <c r="AU25" s="5" t="str">
        <f t="shared" si="44"/>
        <v>D</v>
      </c>
      <c r="AV25" s="6">
        <f t="shared" si="47"/>
        <v>45795</v>
      </c>
      <c r="AW25" s="8"/>
      <c r="AX25" s="8"/>
      <c r="AY25" s="4"/>
      <c r="AZ25" s="5" t="str">
        <f t="shared" si="45"/>
        <v>M</v>
      </c>
      <c r="BA25" s="6">
        <f t="shared" si="47"/>
        <v>45826</v>
      </c>
      <c r="BB25" s="8"/>
      <c r="BC25" s="8"/>
      <c r="BD25" s="4"/>
      <c r="BE25" s="5" t="str">
        <f t="shared" si="46"/>
        <v>V</v>
      </c>
      <c r="BF25" s="6">
        <f t="shared" si="47"/>
        <v>45856</v>
      </c>
      <c r="BG25" s="8" t="s">
        <v>59</v>
      </c>
      <c r="BH25" s="8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</row>
    <row r="26" spans="1:322" ht="35" customHeight="1" x14ac:dyDescent="0.25">
      <c r="A26" s="4"/>
      <c r="B26" s="5" t="str">
        <f t="shared" si="33"/>
        <v>L</v>
      </c>
      <c r="C26" s="6">
        <f t="shared" si="34"/>
        <v>45523</v>
      </c>
      <c r="D26" s="8" t="s">
        <v>59</v>
      </c>
      <c r="E26" s="8"/>
      <c r="F26" s="4"/>
      <c r="G26" s="5" t="str">
        <f t="shared" si="36"/>
        <v>J</v>
      </c>
      <c r="H26" s="6">
        <f t="shared" si="47"/>
        <v>45554</v>
      </c>
      <c r="I26" s="8"/>
      <c r="J26" s="8"/>
      <c r="K26" s="4" t="str">
        <f>IFERROR(VLOOKUP(Source!R19,Source!$K$2:$M$27,2,0),"")</f>
        <v/>
      </c>
      <c r="L26" s="5" t="str">
        <f t="shared" si="37"/>
        <v>S</v>
      </c>
      <c r="M26" s="6">
        <f t="shared" si="47"/>
        <v>45584</v>
      </c>
      <c r="N26" s="41" t="s">
        <v>45</v>
      </c>
      <c r="O26" s="8"/>
      <c r="P26" s="4"/>
      <c r="Q26" s="5" t="str">
        <f t="shared" si="38"/>
        <v>M</v>
      </c>
      <c r="R26" s="6">
        <f t="shared" si="47"/>
        <v>45615</v>
      </c>
      <c r="S26" s="8"/>
      <c r="T26" s="8"/>
      <c r="U26" s="4"/>
      <c r="V26" s="5" t="str">
        <f t="shared" si="39"/>
        <v>J</v>
      </c>
      <c r="W26" s="6">
        <f t="shared" si="47"/>
        <v>45645</v>
      </c>
      <c r="X26" s="8"/>
      <c r="Y26" s="8"/>
      <c r="Z26" s="4"/>
      <c r="AA26" s="5" t="str">
        <f t="shared" si="40"/>
        <v>D</v>
      </c>
      <c r="AB26" s="6">
        <f t="shared" si="47"/>
        <v>45676</v>
      </c>
      <c r="AC26" s="48"/>
      <c r="AD26" s="8"/>
      <c r="AE26" s="4"/>
      <c r="AF26" s="5" t="str">
        <f t="shared" si="41"/>
        <v>M</v>
      </c>
      <c r="AG26" s="6">
        <f t="shared" si="47"/>
        <v>45707</v>
      </c>
      <c r="AH26" s="8" t="s">
        <v>42</v>
      </c>
      <c r="AI26" s="8"/>
      <c r="AJ26" s="4"/>
      <c r="AK26" s="5" t="str">
        <f t="shared" si="42"/>
        <v>M</v>
      </c>
      <c r="AL26" s="6">
        <f t="shared" si="47"/>
        <v>45735</v>
      </c>
      <c r="AM26" s="8"/>
      <c r="AN26" s="8"/>
      <c r="AO26" s="4"/>
      <c r="AP26" s="5" t="str">
        <f t="shared" si="43"/>
        <v>S</v>
      </c>
      <c r="AQ26" s="6">
        <f t="shared" si="47"/>
        <v>45766</v>
      </c>
      <c r="AR26" s="8"/>
      <c r="AS26" s="8"/>
      <c r="AT26" s="4"/>
      <c r="AU26" s="5" t="str">
        <f t="shared" si="44"/>
        <v>L</v>
      </c>
      <c r="AV26" s="6">
        <f t="shared" si="47"/>
        <v>45796</v>
      </c>
      <c r="AW26" s="8"/>
      <c r="AX26" s="8"/>
      <c r="AY26" s="4"/>
      <c r="AZ26" s="5" t="str">
        <f t="shared" si="45"/>
        <v>J</v>
      </c>
      <c r="BA26" s="6">
        <f t="shared" si="47"/>
        <v>45827</v>
      </c>
      <c r="BB26" s="8"/>
      <c r="BC26" s="8"/>
      <c r="BD26" s="4"/>
      <c r="BE26" s="5" t="str">
        <f t="shared" si="46"/>
        <v>S</v>
      </c>
      <c r="BF26" s="6">
        <f t="shared" si="47"/>
        <v>45857</v>
      </c>
      <c r="BG26" s="8" t="s">
        <v>59</v>
      </c>
      <c r="BH26" s="8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</row>
    <row r="27" spans="1:322" ht="41" customHeight="1" x14ac:dyDescent="0.25">
      <c r="A27" s="4"/>
      <c r="B27" s="5" t="str">
        <f t="shared" si="33"/>
        <v>M</v>
      </c>
      <c r="C27" s="6">
        <f t="shared" si="34"/>
        <v>45524</v>
      </c>
      <c r="D27" s="8" t="s">
        <v>59</v>
      </c>
      <c r="E27" s="8"/>
      <c r="F27" s="4"/>
      <c r="G27" s="5" t="str">
        <f t="shared" si="36"/>
        <v>V</v>
      </c>
      <c r="H27" s="6">
        <f t="shared" si="47"/>
        <v>45555</v>
      </c>
      <c r="I27" s="8"/>
      <c r="J27" s="8"/>
      <c r="K27" s="4" t="str">
        <f>IFERROR(VLOOKUP(Source!R20,Source!$K$2:$M$27,2,0),"")</f>
        <v/>
      </c>
      <c r="L27" s="5" t="str">
        <f t="shared" si="37"/>
        <v>D</v>
      </c>
      <c r="M27" s="6">
        <f t="shared" si="47"/>
        <v>45585</v>
      </c>
      <c r="N27" s="46" t="s">
        <v>64</v>
      </c>
      <c r="O27" s="59"/>
      <c r="P27" s="4"/>
      <c r="Q27" s="5" t="str">
        <f t="shared" si="38"/>
        <v>M</v>
      </c>
      <c r="R27" s="6">
        <f t="shared" si="47"/>
        <v>45616</v>
      </c>
      <c r="S27" s="8"/>
      <c r="T27" s="8"/>
      <c r="U27" s="4"/>
      <c r="V27" s="5" t="str">
        <f t="shared" si="39"/>
        <v>V</v>
      </c>
      <c r="W27" s="6">
        <f t="shared" si="47"/>
        <v>45646</v>
      </c>
      <c r="X27" s="8"/>
      <c r="Y27" s="8"/>
      <c r="Z27" s="4"/>
      <c r="AA27" s="5" t="str">
        <f t="shared" si="40"/>
        <v>L</v>
      </c>
      <c r="AB27" s="6">
        <f t="shared" si="47"/>
        <v>45677</v>
      </c>
      <c r="AC27" s="8"/>
      <c r="AD27" s="8"/>
      <c r="AE27" s="4"/>
      <c r="AF27" s="5" t="str">
        <f t="shared" si="41"/>
        <v>J</v>
      </c>
      <c r="AG27" s="6">
        <f t="shared" si="47"/>
        <v>45708</v>
      </c>
      <c r="AH27" s="8" t="s">
        <v>42</v>
      </c>
      <c r="AI27" s="8"/>
      <c r="AJ27" s="4"/>
      <c r="AK27" s="5" t="str">
        <f t="shared" si="42"/>
        <v>J</v>
      </c>
      <c r="AL27" s="6">
        <f t="shared" si="47"/>
        <v>45736</v>
      </c>
      <c r="AM27" s="8"/>
      <c r="AN27" s="8"/>
      <c r="AO27" s="4"/>
      <c r="AP27" s="5" t="str">
        <f t="shared" si="43"/>
        <v>D</v>
      </c>
      <c r="AQ27" s="6">
        <f t="shared" si="47"/>
        <v>45767</v>
      </c>
      <c r="AR27" s="8"/>
      <c r="AS27" s="8"/>
      <c r="AT27" s="4"/>
      <c r="AU27" s="5" t="str">
        <f t="shared" si="44"/>
        <v>M</v>
      </c>
      <c r="AV27" s="6">
        <f t="shared" si="47"/>
        <v>45797</v>
      </c>
      <c r="AW27" s="8"/>
      <c r="AX27" s="8"/>
      <c r="AY27" s="4"/>
      <c r="AZ27" s="5" t="str">
        <f t="shared" si="45"/>
        <v>V</v>
      </c>
      <c r="BA27" s="6">
        <f t="shared" si="47"/>
        <v>45828</v>
      </c>
      <c r="BB27" s="8"/>
      <c r="BC27" s="8"/>
      <c r="BD27" s="4"/>
      <c r="BE27" s="5" t="str">
        <f t="shared" si="46"/>
        <v>D</v>
      </c>
      <c r="BF27" s="6">
        <f t="shared" si="47"/>
        <v>45858</v>
      </c>
      <c r="BG27" s="8" t="s">
        <v>59</v>
      </c>
      <c r="BH27" s="8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</row>
    <row r="28" spans="1:322" ht="14.5" x14ac:dyDescent="0.25">
      <c r="A28" s="4"/>
      <c r="B28" s="5" t="str">
        <f t="shared" si="33"/>
        <v>M</v>
      </c>
      <c r="C28" s="6">
        <f t="shared" si="34"/>
        <v>45525</v>
      </c>
      <c r="D28" s="8" t="s">
        <v>59</v>
      </c>
      <c r="E28" s="8"/>
      <c r="F28" s="4"/>
      <c r="G28" s="5" t="str">
        <f t="shared" si="36"/>
        <v>S</v>
      </c>
      <c r="H28" s="6">
        <f t="shared" si="47"/>
        <v>45556</v>
      </c>
      <c r="I28" s="8"/>
      <c r="J28" s="8"/>
      <c r="K28" s="4" t="str">
        <f>IFERROR(VLOOKUP(Source!R21,Source!$K$2:$M$27,2,0),"")</f>
        <v/>
      </c>
      <c r="L28" s="5" t="str">
        <f t="shared" si="37"/>
        <v>L</v>
      </c>
      <c r="M28" s="6">
        <f t="shared" si="47"/>
        <v>45586</v>
      </c>
      <c r="N28" s="8"/>
      <c r="O28" s="8"/>
      <c r="P28" s="4"/>
      <c r="Q28" s="5" t="str">
        <f t="shared" si="38"/>
        <v>J</v>
      </c>
      <c r="R28" s="6">
        <f t="shared" si="47"/>
        <v>45617</v>
      </c>
      <c r="S28" s="8"/>
      <c r="T28" s="8"/>
      <c r="U28" s="4"/>
      <c r="V28" s="5" t="str">
        <f t="shared" si="39"/>
        <v>S</v>
      </c>
      <c r="W28" s="6">
        <f t="shared" si="47"/>
        <v>45647</v>
      </c>
      <c r="X28" s="45" t="s">
        <v>61</v>
      </c>
      <c r="Y28" s="8"/>
      <c r="Z28" s="4"/>
      <c r="AA28" s="5" t="str">
        <f t="shared" si="40"/>
        <v>M</v>
      </c>
      <c r="AB28" s="6">
        <f t="shared" si="47"/>
        <v>45678</v>
      </c>
      <c r="AC28" s="8"/>
      <c r="AD28" s="8"/>
      <c r="AE28" s="4"/>
      <c r="AF28" s="5" t="str">
        <f t="shared" si="41"/>
        <v>V</v>
      </c>
      <c r="AG28" s="6">
        <f t="shared" si="47"/>
        <v>45709</v>
      </c>
      <c r="AH28" s="8" t="s">
        <v>42</v>
      </c>
      <c r="AI28" s="8"/>
      <c r="AJ28" s="4"/>
      <c r="AK28" s="5" t="str">
        <f t="shared" si="42"/>
        <v>V</v>
      </c>
      <c r="AL28" s="6">
        <f t="shared" si="47"/>
        <v>45737</v>
      </c>
      <c r="AM28" s="8"/>
      <c r="AN28" s="8"/>
      <c r="AO28" s="4"/>
      <c r="AP28" s="5" t="str">
        <f t="shared" si="43"/>
        <v>L</v>
      </c>
      <c r="AQ28" s="6">
        <f t="shared" si="47"/>
        <v>45768</v>
      </c>
      <c r="AR28" s="8" t="s">
        <v>42</v>
      </c>
      <c r="AS28" s="8"/>
      <c r="AT28" s="4"/>
      <c r="AU28" s="5" t="str">
        <f t="shared" si="44"/>
        <v>M</v>
      </c>
      <c r="AV28" s="6">
        <f t="shared" si="47"/>
        <v>45798</v>
      </c>
      <c r="AW28" s="8"/>
      <c r="AX28" s="8"/>
      <c r="AY28" s="4"/>
      <c r="AZ28" s="5" t="str">
        <f t="shared" si="45"/>
        <v>S</v>
      </c>
      <c r="BA28" s="6">
        <f t="shared" si="47"/>
        <v>45829</v>
      </c>
      <c r="BB28" s="8"/>
      <c r="BC28" s="8"/>
      <c r="BD28" s="4"/>
      <c r="BE28" s="5" t="str">
        <f t="shared" si="46"/>
        <v>L</v>
      </c>
      <c r="BF28" s="6">
        <f t="shared" si="47"/>
        <v>45859</v>
      </c>
      <c r="BG28" s="8" t="s">
        <v>59</v>
      </c>
      <c r="BH28" s="8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</row>
    <row r="29" spans="1:322" ht="17.25" customHeight="1" x14ac:dyDescent="0.25">
      <c r="A29" s="4"/>
      <c r="B29" s="5" t="str">
        <f t="shared" si="33"/>
        <v>J</v>
      </c>
      <c r="C29" s="6">
        <f t="shared" si="34"/>
        <v>45526</v>
      </c>
      <c r="D29" s="8" t="s">
        <v>59</v>
      </c>
      <c r="E29" s="8"/>
      <c r="F29" s="4"/>
      <c r="G29" s="5" t="str">
        <f t="shared" si="36"/>
        <v>D</v>
      </c>
      <c r="H29" s="6">
        <f t="shared" si="47"/>
        <v>45557</v>
      </c>
      <c r="I29" s="8"/>
      <c r="J29" s="8"/>
      <c r="K29" s="4" t="str">
        <f>IFERROR(VLOOKUP(Source!R22,Source!$K$2:$M$27,2,0),"")</f>
        <v/>
      </c>
      <c r="L29" s="5" t="str">
        <f t="shared" si="37"/>
        <v>M</v>
      </c>
      <c r="M29" s="6">
        <f t="shared" si="47"/>
        <v>45587</v>
      </c>
      <c r="N29" s="8"/>
      <c r="O29" s="8"/>
      <c r="P29" s="4"/>
      <c r="Q29" s="5" t="str">
        <f t="shared" si="38"/>
        <v>V</v>
      </c>
      <c r="R29" s="6">
        <f t="shared" si="47"/>
        <v>45618</v>
      </c>
      <c r="S29" s="8"/>
      <c r="T29" s="8"/>
      <c r="U29" s="4"/>
      <c r="V29" s="5" t="str">
        <f t="shared" si="39"/>
        <v>D</v>
      </c>
      <c r="W29" s="6">
        <f t="shared" si="47"/>
        <v>45648</v>
      </c>
      <c r="X29" s="8" t="s">
        <v>59</v>
      </c>
      <c r="Y29" s="8"/>
      <c r="Z29" s="4"/>
      <c r="AA29" s="5" t="str">
        <f t="shared" si="40"/>
        <v>M</v>
      </c>
      <c r="AB29" s="6">
        <f t="shared" si="47"/>
        <v>45679</v>
      </c>
      <c r="AC29" s="8"/>
      <c r="AD29" s="8"/>
      <c r="AE29" s="4"/>
      <c r="AF29" s="5" t="str">
        <f t="shared" si="41"/>
        <v>S</v>
      </c>
      <c r="AG29" s="6">
        <f t="shared" si="47"/>
        <v>45710</v>
      </c>
      <c r="AH29" s="8"/>
      <c r="AI29" s="8"/>
      <c r="AJ29" s="4"/>
      <c r="AK29" s="5" t="str">
        <f t="shared" si="42"/>
        <v>S</v>
      </c>
      <c r="AL29" s="6">
        <f t="shared" si="47"/>
        <v>45738</v>
      </c>
      <c r="AM29" s="47" t="s">
        <v>51</v>
      </c>
      <c r="AN29" s="8"/>
      <c r="AO29" s="4"/>
      <c r="AP29" s="5" t="str">
        <f t="shared" si="43"/>
        <v>M</v>
      </c>
      <c r="AQ29" s="6">
        <f t="shared" si="47"/>
        <v>45769</v>
      </c>
      <c r="AR29" s="8" t="s">
        <v>42</v>
      </c>
      <c r="AS29" s="8"/>
      <c r="AT29" s="4"/>
      <c r="AU29" s="5" t="str">
        <f t="shared" si="44"/>
        <v>J</v>
      </c>
      <c r="AV29" s="6">
        <f t="shared" si="47"/>
        <v>45799</v>
      </c>
      <c r="AW29" s="8"/>
      <c r="AX29" s="8"/>
      <c r="AY29" s="4"/>
      <c r="AZ29" s="5" t="str">
        <f t="shared" si="45"/>
        <v>D</v>
      </c>
      <c r="BA29" s="6">
        <f t="shared" si="47"/>
        <v>45830</v>
      </c>
      <c r="BB29" s="8"/>
      <c r="BC29" s="8"/>
      <c r="BD29" s="4"/>
      <c r="BE29" s="5" t="str">
        <f t="shared" si="46"/>
        <v>M</v>
      </c>
      <c r="BF29" s="6">
        <f t="shared" si="47"/>
        <v>45860</v>
      </c>
      <c r="BG29" s="8" t="s">
        <v>59</v>
      </c>
      <c r="BH29" s="8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</row>
    <row r="30" spans="1:322" ht="44" customHeight="1" x14ac:dyDescent="0.25">
      <c r="A30" s="4"/>
      <c r="B30" s="5" t="str">
        <f t="shared" si="33"/>
        <v>V</v>
      </c>
      <c r="C30" s="6">
        <f t="shared" si="34"/>
        <v>45527</v>
      </c>
      <c r="D30" s="8" t="s">
        <v>59</v>
      </c>
      <c r="E30" s="8"/>
      <c r="F30" s="4"/>
      <c r="G30" s="5" t="str">
        <f t="shared" si="36"/>
        <v>L</v>
      </c>
      <c r="H30" s="6">
        <f t="shared" si="47"/>
        <v>45558</v>
      </c>
      <c r="I30" s="8"/>
      <c r="J30" s="8"/>
      <c r="K30" s="4" t="str">
        <f>IFERROR(VLOOKUP(Source!R23,Source!$K$2:$M$27,2,0),"")</f>
        <v/>
      </c>
      <c r="L30" s="5" t="str">
        <f t="shared" si="37"/>
        <v>M</v>
      </c>
      <c r="M30" s="6">
        <f t="shared" si="47"/>
        <v>45588</v>
      </c>
      <c r="N30" s="8"/>
      <c r="O30" s="8"/>
      <c r="P30" s="4"/>
      <c r="Q30" s="5" t="str">
        <f t="shared" si="38"/>
        <v>S</v>
      </c>
      <c r="R30" s="6">
        <f t="shared" si="47"/>
        <v>45619</v>
      </c>
      <c r="S30" s="8"/>
      <c r="T30" s="8"/>
      <c r="U30" s="4"/>
      <c r="V30" s="5" t="str">
        <f t="shared" si="39"/>
        <v>L</v>
      </c>
      <c r="W30" s="6">
        <f t="shared" si="47"/>
        <v>45649</v>
      </c>
      <c r="X30" s="8" t="s">
        <v>59</v>
      </c>
      <c r="Y30" s="8"/>
      <c r="Z30" s="4"/>
      <c r="AA30" s="5" t="str">
        <f t="shared" si="40"/>
        <v>J</v>
      </c>
      <c r="AB30" s="6">
        <f t="shared" si="47"/>
        <v>45680</v>
      </c>
      <c r="AC30" s="8"/>
      <c r="AD30" s="8"/>
      <c r="AE30" s="4"/>
      <c r="AF30" s="5" t="str">
        <f t="shared" si="41"/>
        <v>D</v>
      </c>
      <c r="AG30" s="6">
        <f t="shared" si="47"/>
        <v>45711</v>
      </c>
      <c r="AH30" s="8"/>
      <c r="AI30" s="8"/>
      <c r="AJ30" s="4"/>
      <c r="AK30" s="5" t="str">
        <f t="shared" si="42"/>
        <v>D</v>
      </c>
      <c r="AL30" s="6">
        <f t="shared" si="47"/>
        <v>45739</v>
      </c>
      <c r="AM30" s="48"/>
      <c r="AN30" s="8"/>
      <c r="AO30" s="4"/>
      <c r="AP30" s="5" t="str">
        <f t="shared" si="43"/>
        <v>M</v>
      </c>
      <c r="AQ30" s="6">
        <f t="shared" si="47"/>
        <v>45770</v>
      </c>
      <c r="AR30" s="8" t="s">
        <v>42</v>
      </c>
      <c r="AS30" s="8"/>
      <c r="AT30" s="4"/>
      <c r="AU30" s="5" t="str">
        <f t="shared" si="44"/>
        <v>V</v>
      </c>
      <c r="AV30" s="6">
        <f t="shared" si="47"/>
        <v>45800</v>
      </c>
      <c r="AW30" s="8"/>
      <c r="AX30" s="8"/>
      <c r="AY30" s="4"/>
      <c r="AZ30" s="5" t="str">
        <f t="shared" si="45"/>
        <v>L</v>
      </c>
      <c r="BA30" s="6">
        <f t="shared" si="47"/>
        <v>45831</v>
      </c>
      <c r="BB30" s="8"/>
      <c r="BC30" s="8"/>
      <c r="BD30" s="4"/>
      <c r="BE30" s="5" t="str">
        <f t="shared" si="46"/>
        <v>M</v>
      </c>
      <c r="BF30" s="6">
        <f t="shared" si="47"/>
        <v>45861</v>
      </c>
      <c r="BG30" s="8" t="s">
        <v>59</v>
      </c>
      <c r="BH30" s="8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</row>
    <row r="31" spans="1:322" ht="17.25" customHeight="1" x14ac:dyDescent="0.25">
      <c r="A31" s="4"/>
      <c r="B31" s="5" t="str">
        <f t="shared" si="33"/>
        <v>S</v>
      </c>
      <c r="C31" s="6">
        <f t="shared" si="34"/>
        <v>45528</v>
      </c>
      <c r="D31" s="8" t="s">
        <v>59</v>
      </c>
      <c r="E31" s="8"/>
      <c r="F31" s="4"/>
      <c r="G31" s="5" t="str">
        <f t="shared" si="36"/>
        <v>M</v>
      </c>
      <c r="H31" s="6">
        <f t="shared" si="47"/>
        <v>45559</v>
      </c>
      <c r="I31" s="8"/>
      <c r="J31" s="8"/>
      <c r="K31" s="4" t="str">
        <f>IFERROR(VLOOKUP(Source!R24,Source!$K$2:$M$27,2,0),"")</f>
        <v/>
      </c>
      <c r="L31" s="5" t="str">
        <f t="shared" si="37"/>
        <v>J</v>
      </c>
      <c r="M31" s="6">
        <f t="shared" si="47"/>
        <v>45589</v>
      </c>
      <c r="N31" s="8"/>
      <c r="O31" s="8"/>
      <c r="P31" s="4"/>
      <c r="Q31" s="5" t="str">
        <f t="shared" si="38"/>
        <v>D</v>
      </c>
      <c r="R31" s="6">
        <f t="shared" si="47"/>
        <v>45620</v>
      </c>
      <c r="S31" s="8"/>
      <c r="T31" s="8"/>
      <c r="U31" s="4"/>
      <c r="V31" s="5" t="str">
        <f t="shared" si="39"/>
        <v>M</v>
      </c>
      <c r="W31" s="6">
        <f t="shared" si="47"/>
        <v>45650</v>
      </c>
      <c r="X31" s="8" t="s">
        <v>59</v>
      </c>
      <c r="Y31" s="8"/>
      <c r="Z31" s="4"/>
      <c r="AA31" s="5" t="str">
        <f t="shared" si="40"/>
        <v>V</v>
      </c>
      <c r="AB31" s="6">
        <f t="shared" si="47"/>
        <v>45681</v>
      </c>
      <c r="AC31" s="8"/>
      <c r="AD31" s="8"/>
      <c r="AE31" s="4"/>
      <c r="AF31" s="5" t="str">
        <f t="shared" si="41"/>
        <v>L</v>
      </c>
      <c r="AG31" s="6">
        <f t="shared" si="47"/>
        <v>45712</v>
      </c>
      <c r="AH31" s="8" t="s">
        <v>42</v>
      </c>
      <c r="AI31" s="8"/>
      <c r="AJ31" s="4"/>
      <c r="AK31" s="5" t="str">
        <f t="shared" si="42"/>
        <v>L</v>
      </c>
      <c r="AL31" s="6">
        <f t="shared" si="47"/>
        <v>45740</v>
      </c>
      <c r="AM31" s="8"/>
      <c r="AN31" s="8"/>
      <c r="AO31" s="4"/>
      <c r="AP31" s="5" t="str">
        <f t="shared" si="43"/>
        <v>J</v>
      </c>
      <c r="AQ31" s="6">
        <f t="shared" si="47"/>
        <v>45771</v>
      </c>
      <c r="AR31" s="8" t="s">
        <v>42</v>
      </c>
      <c r="AS31" s="8"/>
      <c r="AT31" s="4"/>
      <c r="AU31" s="5" t="str">
        <f t="shared" si="44"/>
        <v>S</v>
      </c>
      <c r="AV31" s="6">
        <f t="shared" si="47"/>
        <v>45801</v>
      </c>
      <c r="AW31" s="8"/>
      <c r="AX31" s="8"/>
      <c r="AY31" s="4"/>
      <c r="AZ31" s="5" t="str">
        <f t="shared" si="45"/>
        <v>M</v>
      </c>
      <c r="BA31" s="6">
        <f t="shared" si="47"/>
        <v>45832</v>
      </c>
      <c r="BB31" s="8"/>
      <c r="BC31" s="8"/>
      <c r="BD31" s="4"/>
      <c r="BE31" s="5" t="str">
        <f t="shared" si="46"/>
        <v>J</v>
      </c>
      <c r="BF31" s="6">
        <f t="shared" si="47"/>
        <v>45862</v>
      </c>
      <c r="BG31" s="8" t="s">
        <v>59</v>
      </c>
      <c r="BH31" s="8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</row>
    <row r="32" spans="1:322" ht="46.5" customHeight="1" x14ac:dyDescent="0.25">
      <c r="A32" s="4"/>
      <c r="B32" s="5" t="str">
        <f t="shared" si="33"/>
        <v>D</v>
      </c>
      <c r="C32" s="6">
        <f t="shared" si="34"/>
        <v>45529</v>
      </c>
      <c r="D32" s="8" t="s">
        <v>59</v>
      </c>
      <c r="E32" s="8"/>
      <c r="F32" s="4"/>
      <c r="G32" s="5" t="str">
        <f t="shared" si="36"/>
        <v>M</v>
      </c>
      <c r="H32" s="6">
        <f t="shared" si="47"/>
        <v>45560</v>
      </c>
      <c r="I32" s="8"/>
      <c r="J32" s="8"/>
      <c r="K32" s="4" t="str">
        <f>IFERROR(VLOOKUP(Source!R25,Source!$K$2:$M$27,2,0),"")</f>
        <v/>
      </c>
      <c r="L32" s="5" t="str">
        <f t="shared" si="37"/>
        <v>V</v>
      </c>
      <c r="M32" s="6">
        <f t="shared" si="47"/>
        <v>45590</v>
      </c>
      <c r="N32" s="46" t="s">
        <v>65</v>
      </c>
      <c r="O32" s="8"/>
      <c r="P32" s="4"/>
      <c r="Q32" s="5" t="str">
        <f t="shared" si="38"/>
        <v>L</v>
      </c>
      <c r="R32" s="6">
        <f t="shared" si="47"/>
        <v>45621</v>
      </c>
      <c r="S32" s="8"/>
      <c r="T32" s="8"/>
      <c r="U32" s="4"/>
      <c r="V32" s="5" t="str">
        <f t="shared" si="39"/>
        <v>M</v>
      </c>
      <c r="W32" s="6">
        <f t="shared" si="47"/>
        <v>45651</v>
      </c>
      <c r="X32" s="8" t="s">
        <v>59</v>
      </c>
      <c r="Y32" s="8"/>
      <c r="Z32" s="4"/>
      <c r="AA32" s="5" t="str">
        <f t="shared" si="40"/>
        <v>S</v>
      </c>
      <c r="AB32" s="6">
        <f t="shared" si="47"/>
        <v>45682</v>
      </c>
      <c r="AC32" s="47" t="s">
        <v>50</v>
      </c>
      <c r="AD32" s="8"/>
      <c r="AE32" s="4"/>
      <c r="AF32" s="5" t="str">
        <f t="shared" si="41"/>
        <v>M</v>
      </c>
      <c r="AG32" s="6">
        <f t="shared" si="47"/>
        <v>45713</v>
      </c>
      <c r="AH32" s="8" t="s">
        <v>42</v>
      </c>
      <c r="AI32" s="8"/>
      <c r="AJ32" s="4"/>
      <c r="AK32" s="5" t="str">
        <f t="shared" si="42"/>
        <v>M</v>
      </c>
      <c r="AL32" s="6">
        <f t="shared" si="47"/>
        <v>45741</v>
      </c>
      <c r="AM32" s="8"/>
      <c r="AN32" s="8"/>
      <c r="AO32" s="4"/>
      <c r="AP32" s="5" t="str">
        <f t="shared" si="43"/>
        <v>V</v>
      </c>
      <c r="AQ32" s="6">
        <f t="shared" si="47"/>
        <v>45772</v>
      </c>
      <c r="AR32" s="8" t="s">
        <v>42</v>
      </c>
      <c r="AS32" s="8"/>
      <c r="AT32" s="4"/>
      <c r="AU32" s="5" t="str">
        <f t="shared" si="44"/>
        <v>D</v>
      </c>
      <c r="AV32" s="6">
        <f t="shared" si="47"/>
        <v>45802</v>
      </c>
      <c r="AW32" s="8"/>
      <c r="AX32" s="8"/>
      <c r="AY32" s="4"/>
      <c r="AZ32" s="5" t="str">
        <f t="shared" si="45"/>
        <v>M</v>
      </c>
      <c r="BA32" s="6">
        <f t="shared" si="47"/>
        <v>45833</v>
      </c>
      <c r="BB32" s="8"/>
      <c r="BC32" s="8"/>
      <c r="BD32" s="4"/>
      <c r="BE32" s="5" t="str">
        <f t="shared" si="46"/>
        <v>V</v>
      </c>
      <c r="BF32" s="6">
        <f t="shared" si="47"/>
        <v>45863</v>
      </c>
      <c r="BG32" s="8" t="s">
        <v>59</v>
      </c>
      <c r="BH32" s="8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</row>
    <row r="33" spans="1:322" ht="39" customHeight="1" x14ac:dyDescent="0.25">
      <c r="A33" s="4"/>
      <c r="B33" s="37" t="str">
        <f t="shared" si="33"/>
        <v>L</v>
      </c>
      <c r="C33" s="38">
        <f t="shared" si="34"/>
        <v>45530</v>
      </c>
      <c r="D33" s="39" t="s">
        <v>41</v>
      </c>
      <c r="E33" s="8"/>
      <c r="F33" s="4"/>
      <c r="G33" s="5" t="str">
        <f t="shared" si="36"/>
        <v>J</v>
      </c>
      <c r="H33" s="6">
        <f t="shared" si="47"/>
        <v>45561</v>
      </c>
      <c r="I33" s="8"/>
      <c r="J33" s="8"/>
      <c r="K33" s="4" t="str">
        <f>IFERROR(VLOOKUP(Source!R26,Source!$K$2:$M$27,2,0),"")</f>
        <v/>
      </c>
      <c r="L33" s="5" t="str">
        <f t="shared" si="37"/>
        <v>S</v>
      </c>
      <c r="M33" s="6">
        <f t="shared" si="47"/>
        <v>45591</v>
      </c>
      <c r="N33" s="8"/>
      <c r="O33" s="8"/>
      <c r="P33" s="4"/>
      <c r="Q33" s="5" t="str">
        <f t="shared" si="38"/>
        <v>M</v>
      </c>
      <c r="R33" s="6">
        <f t="shared" si="47"/>
        <v>45622</v>
      </c>
      <c r="S33" s="8"/>
      <c r="T33" s="8"/>
      <c r="U33" s="4"/>
      <c r="V33" s="5" t="str">
        <f t="shared" si="39"/>
        <v>J</v>
      </c>
      <c r="W33" s="6">
        <f t="shared" si="47"/>
        <v>45652</v>
      </c>
      <c r="X33" s="8" t="s">
        <v>59</v>
      </c>
      <c r="Y33" s="8"/>
      <c r="Z33" s="4"/>
      <c r="AA33" s="5" t="str">
        <f t="shared" si="40"/>
        <v>D</v>
      </c>
      <c r="AB33" s="6">
        <f t="shared" si="47"/>
        <v>45683</v>
      </c>
      <c r="AC33" s="48"/>
      <c r="AD33" s="8"/>
      <c r="AE33" s="4"/>
      <c r="AF33" s="5" t="str">
        <f t="shared" si="41"/>
        <v>M</v>
      </c>
      <c r="AG33" s="6">
        <f t="shared" si="47"/>
        <v>45714</v>
      </c>
      <c r="AH33" s="8" t="s">
        <v>42</v>
      </c>
      <c r="AI33" s="8"/>
      <c r="AJ33" s="4"/>
      <c r="AK33" s="5" t="str">
        <f t="shared" si="42"/>
        <v>M</v>
      </c>
      <c r="AL33" s="6">
        <f t="shared" si="47"/>
        <v>45742</v>
      </c>
      <c r="AM33" s="8"/>
      <c r="AN33" s="8"/>
      <c r="AO33" s="4"/>
      <c r="AP33" s="5" t="str">
        <f t="shared" si="43"/>
        <v>S</v>
      </c>
      <c r="AQ33" s="6">
        <f t="shared" si="47"/>
        <v>45773</v>
      </c>
      <c r="AR33" s="47" t="s">
        <v>52</v>
      </c>
      <c r="AS33" s="8"/>
      <c r="AT33" s="4"/>
      <c r="AU33" s="5" t="str">
        <f t="shared" si="44"/>
        <v>L</v>
      </c>
      <c r="AV33" s="6">
        <f t="shared" si="47"/>
        <v>45803</v>
      </c>
      <c r="AW33" s="8"/>
      <c r="AX33" s="8"/>
      <c r="AY33" s="4"/>
      <c r="AZ33" s="5" t="str">
        <f t="shared" si="45"/>
        <v>J</v>
      </c>
      <c r="BA33" s="6">
        <f t="shared" si="47"/>
        <v>45834</v>
      </c>
      <c r="BB33" s="8"/>
      <c r="BC33" s="8"/>
      <c r="BD33" s="4"/>
      <c r="BE33" s="5" t="str">
        <f t="shared" si="46"/>
        <v>S</v>
      </c>
      <c r="BF33" s="6">
        <f t="shared" si="47"/>
        <v>45864</v>
      </c>
      <c r="BG33" s="8" t="s">
        <v>59</v>
      </c>
      <c r="BH33" s="8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</row>
    <row r="34" spans="1:322" ht="17.25" customHeight="1" x14ac:dyDescent="0.25">
      <c r="A34" s="4"/>
      <c r="B34" s="37" t="str">
        <f t="shared" si="33"/>
        <v>M</v>
      </c>
      <c r="C34" s="38">
        <f t="shared" si="34"/>
        <v>45531</v>
      </c>
      <c r="D34" s="39" t="s">
        <v>41</v>
      </c>
      <c r="E34" s="8"/>
      <c r="F34" s="4"/>
      <c r="G34" s="5" t="str">
        <f t="shared" si="36"/>
        <v>V</v>
      </c>
      <c r="H34" s="6">
        <f t="shared" si="47"/>
        <v>45562</v>
      </c>
      <c r="I34" s="8"/>
      <c r="J34" s="8"/>
      <c r="K34" s="4" t="str">
        <f>IFERROR(VLOOKUP(Source!R27,Source!$K$2:$M$27,2,0),"")</f>
        <v/>
      </c>
      <c r="L34" s="5" t="str">
        <f t="shared" si="37"/>
        <v>D</v>
      </c>
      <c r="M34" s="6">
        <f t="shared" si="47"/>
        <v>45592</v>
      </c>
      <c r="N34" s="8"/>
      <c r="O34" s="8"/>
      <c r="P34" s="4"/>
      <c r="Q34" s="5" t="str">
        <f t="shared" si="38"/>
        <v>M</v>
      </c>
      <c r="R34" s="6">
        <f t="shared" si="47"/>
        <v>45623</v>
      </c>
      <c r="S34" s="8"/>
      <c r="T34" s="8"/>
      <c r="U34" s="4"/>
      <c r="V34" s="5" t="str">
        <f t="shared" si="39"/>
        <v>V</v>
      </c>
      <c r="W34" s="6">
        <f t="shared" si="47"/>
        <v>45653</v>
      </c>
      <c r="X34" s="8" t="s">
        <v>59</v>
      </c>
      <c r="Y34" s="8"/>
      <c r="Z34" s="4"/>
      <c r="AA34" s="5" t="str">
        <f t="shared" si="40"/>
        <v>L</v>
      </c>
      <c r="AB34" s="6">
        <f t="shared" si="47"/>
        <v>45684</v>
      </c>
      <c r="AC34" s="8"/>
      <c r="AD34" s="8"/>
      <c r="AE34" s="4"/>
      <c r="AF34" s="5" t="str">
        <f t="shared" si="41"/>
        <v>J</v>
      </c>
      <c r="AG34" s="6">
        <f t="shared" si="47"/>
        <v>45715</v>
      </c>
      <c r="AH34" s="8" t="s">
        <v>42</v>
      </c>
      <c r="AI34" s="8"/>
      <c r="AJ34" s="4"/>
      <c r="AK34" s="5" t="str">
        <f t="shared" si="42"/>
        <v>J</v>
      </c>
      <c r="AL34" s="6">
        <f t="shared" si="47"/>
        <v>45743</v>
      </c>
      <c r="AM34" s="8"/>
      <c r="AN34" s="8"/>
      <c r="AO34" s="4"/>
      <c r="AP34" s="5" t="str">
        <f t="shared" si="43"/>
        <v>D</v>
      </c>
      <c r="AQ34" s="6">
        <f t="shared" si="47"/>
        <v>45774</v>
      </c>
      <c r="AR34" s="48"/>
      <c r="AS34" s="8"/>
      <c r="AT34" s="4"/>
      <c r="AU34" s="5" t="str">
        <f t="shared" si="44"/>
        <v>M</v>
      </c>
      <c r="AV34" s="6">
        <f t="shared" si="47"/>
        <v>45804</v>
      </c>
      <c r="AW34" s="8"/>
      <c r="AX34" s="8"/>
      <c r="AY34" s="4"/>
      <c r="AZ34" s="5" t="str">
        <f t="shared" si="45"/>
        <v>V</v>
      </c>
      <c r="BA34" s="6">
        <f t="shared" si="47"/>
        <v>45835</v>
      </c>
      <c r="BB34" s="8"/>
      <c r="BC34" s="8"/>
      <c r="BD34" s="4"/>
      <c r="BE34" s="5" t="str">
        <f t="shared" si="46"/>
        <v>D</v>
      </c>
      <c r="BF34" s="6">
        <f t="shared" si="47"/>
        <v>45865</v>
      </c>
      <c r="BG34" s="8" t="s">
        <v>59</v>
      </c>
      <c r="BH34" s="8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</row>
    <row r="35" spans="1:322" ht="17.25" customHeight="1" x14ac:dyDescent="0.25">
      <c r="A35" s="4"/>
      <c r="B35" s="37" t="str">
        <f t="shared" si="33"/>
        <v>M</v>
      </c>
      <c r="C35" s="38">
        <f t="shared" si="34"/>
        <v>45532</v>
      </c>
      <c r="D35" s="39" t="s">
        <v>41</v>
      </c>
      <c r="E35" s="8"/>
      <c r="F35" s="4"/>
      <c r="G35" s="5" t="str">
        <f t="shared" si="36"/>
        <v>S</v>
      </c>
      <c r="H35" s="6">
        <f t="shared" si="47"/>
        <v>45563</v>
      </c>
      <c r="I35" s="8"/>
      <c r="J35" s="8"/>
      <c r="K35" s="4" t="str">
        <f>IFERROR(VLOOKUP(Source!R28,Source!$K$2:$M$27,2,0),"")</f>
        <v/>
      </c>
      <c r="L35" s="5" t="str">
        <f t="shared" si="37"/>
        <v>L</v>
      </c>
      <c r="M35" s="6">
        <f t="shared" si="47"/>
        <v>45593</v>
      </c>
      <c r="N35" s="8" t="s">
        <v>42</v>
      </c>
      <c r="O35" s="8"/>
      <c r="P35" s="4"/>
      <c r="Q35" s="5" t="str">
        <f t="shared" si="38"/>
        <v>J</v>
      </c>
      <c r="R35" s="6">
        <f t="shared" si="47"/>
        <v>45624</v>
      </c>
      <c r="S35" s="8"/>
      <c r="T35" s="8"/>
      <c r="U35" s="4"/>
      <c r="V35" s="5" t="str">
        <f t="shared" si="39"/>
        <v>S</v>
      </c>
      <c r="W35" s="6">
        <f t="shared" si="47"/>
        <v>45654</v>
      </c>
      <c r="X35" s="8" t="s">
        <v>59</v>
      </c>
      <c r="Y35" s="8"/>
      <c r="Z35" s="4"/>
      <c r="AA35" s="5" t="str">
        <f t="shared" si="40"/>
        <v>M</v>
      </c>
      <c r="AB35" s="6">
        <f t="shared" si="47"/>
        <v>45685</v>
      </c>
      <c r="AC35" s="8"/>
      <c r="AD35" s="8"/>
      <c r="AE35" s="4"/>
      <c r="AF35" s="5" t="str">
        <f t="shared" si="41"/>
        <v>V</v>
      </c>
      <c r="AG35" s="6">
        <f t="shared" si="47"/>
        <v>45716</v>
      </c>
      <c r="AH35" s="8" t="s">
        <v>42</v>
      </c>
      <c r="AI35" s="8"/>
      <c r="AJ35" s="4"/>
      <c r="AK35" s="5" t="str">
        <f t="shared" si="42"/>
        <v>V</v>
      </c>
      <c r="AL35" s="6">
        <f t="shared" si="47"/>
        <v>45744</v>
      </c>
      <c r="AM35" s="8"/>
      <c r="AN35" s="8"/>
      <c r="AO35" s="4"/>
      <c r="AP35" s="5" t="str">
        <f t="shared" si="43"/>
        <v>L</v>
      </c>
      <c r="AQ35" s="6">
        <f t="shared" si="47"/>
        <v>45775</v>
      </c>
      <c r="AR35" s="8"/>
      <c r="AS35" s="8"/>
      <c r="AT35" s="4"/>
      <c r="AU35" s="5" t="str">
        <f t="shared" si="44"/>
        <v>M</v>
      </c>
      <c r="AV35" s="6">
        <f t="shared" si="47"/>
        <v>45805</v>
      </c>
      <c r="AW35" s="8"/>
      <c r="AX35" s="8"/>
      <c r="AY35" s="4"/>
      <c r="AZ35" s="42" t="str">
        <f t="shared" si="45"/>
        <v>S</v>
      </c>
      <c r="BA35" s="43">
        <f t="shared" si="47"/>
        <v>45836</v>
      </c>
      <c r="BB35" s="44"/>
      <c r="BC35" s="8"/>
      <c r="BD35" s="4"/>
      <c r="BE35" s="5" t="str">
        <f t="shared" si="46"/>
        <v>L</v>
      </c>
      <c r="BF35" s="6">
        <f t="shared" si="47"/>
        <v>45866</v>
      </c>
      <c r="BG35" s="8" t="s">
        <v>59</v>
      </c>
      <c r="BH35" s="8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</row>
    <row r="36" spans="1:322" ht="17.25" customHeight="1" x14ac:dyDescent="0.25">
      <c r="A36" s="4"/>
      <c r="B36" s="37" t="str">
        <f t="shared" si="33"/>
        <v>J</v>
      </c>
      <c r="C36" s="38">
        <f>IF(C35="","",IF(MONTH(C35+1)=MONTH(C8),C35+1,""))</f>
        <v>45533</v>
      </c>
      <c r="D36" s="39" t="s">
        <v>41</v>
      </c>
      <c r="E36" s="8"/>
      <c r="F36" s="4"/>
      <c r="G36" s="5" t="str">
        <f t="shared" si="36"/>
        <v>D</v>
      </c>
      <c r="H36" s="6">
        <f t="shared" ref="H36:W38" si="48">IF(H35="","",IF(MONTH(H35+1)=MONTH(H8),H35+1,""))</f>
        <v>45564</v>
      </c>
      <c r="I36" s="8"/>
      <c r="J36" s="8"/>
      <c r="K36" s="4" t="str">
        <f>IFERROR(VLOOKUP(Source!R29,Source!$K$2:$M$27,2,0),"")</f>
        <v/>
      </c>
      <c r="L36" s="5" t="str">
        <f t="shared" si="37"/>
        <v>M</v>
      </c>
      <c r="M36" s="6">
        <f t="shared" ref="M36" si="49">IF(M35="","",IF(MONTH(M35+1)=MONTH(M8),M35+1,""))</f>
        <v>45594</v>
      </c>
      <c r="N36" s="8" t="s">
        <v>42</v>
      </c>
      <c r="O36" s="8"/>
      <c r="P36" s="4"/>
      <c r="Q36" s="5" t="str">
        <f t="shared" si="38"/>
        <v>V</v>
      </c>
      <c r="R36" s="6">
        <f t="shared" ref="R36" si="50">IF(R35="","",IF(MONTH(R35+1)=MONTH(R8),R35+1,""))</f>
        <v>45625</v>
      </c>
      <c r="S36" s="8"/>
      <c r="T36" s="8"/>
      <c r="U36" s="4"/>
      <c r="V36" s="5" t="str">
        <f t="shared" si="39"/>
        <v>D</v>
      </c>
      <c r="W36" s="6">
        <f t="shared" ref="W36" si="51">IF(W35="","",IF(MONTH(W35+1)=MONTH(W8),W35+1,""))</f>
        <v>45655</v>
      </c>
      <c r="X36" s="8" t="s">
        <v>59</v>
      </c>
      <c r="Y36" s="8"/>
      <c r="Z36" s="4"/>
      <c r="AA36" s="5" t="str">
        <f t="shared" si="40"/>
        <v>M</v>
      </c>
      <c r="AB36" s="6">
        <f t="shared" ref="AB36:AQ38" si="52">IF(AB35="","",IF(MONTH(AB35+1)=MONTH(AB8),AB35+1,""))</f>
        <v>45686</v>
      </c>
      <c r="AC36" s="8"/>
      <c r="AD36" s="8"/>
      <c r="AE36" s="4"/>
      <c r="AF36" s="5" t="str">
        <f t="shared" si="41"/>
        <v/>
      </c>
      <c r="AG36" s="6" t="str">
        <f t="shared" ref="AG36" si="53">IF(AG35="","",IF(MONTH(AG35+1)=MONTH(AG8),AG35+1,""))</f>
        <v/>
      </c>
      <c r="AH36" s="8"/>
      <c r="AI36" s="8"/>
      <c r="AJ36" s="4"/>
      <c r="AK36" s="5" t="str">
        <f t="shared" si="42"/>
        <v>S</v>
      </c>
      <c r="AL36" s="6">
        <f t="shared" ref="AL36" si="54">IF(AL35="","",IF(MONTH(AL35+1)=MONTH(AL8),AL35+1,""))</f>
        <v>45745</v>
      </c>
      <c r="AM36" s="8"/>
      <c r="AN36" s="8"/>
      <c r="AO36" s="4"/>
      <c r="AP36" s="5" t="str">
        <f t="shared" si="43"/>
        <v>M</v>
      </c>
      <c r="AQ36" s="6">
        <f t="shared" ref="AQ36" si="55">IF(AQ35="","",IF(MONTH(AQ35+1)=MONTH(AQ8),AQ35+1,""))</f>
        <v>45776</v>
      </c>
      <c r="AR36" s="8"/>
      <c r="AS36" s="8"/>
      <c r="AT36" s="4"/>
      <c r="AU36" s="5" t="str">
        <f t="shared" si="44"/>
        <v>J</v>
      </c>
      <c r="AV36" s="6">
        <f t="shared" ref="AV36:BF38" si="56">IF(AV35="","",IF(MONTH(AV35+1)=MONTH(AV8),AV35+1,""))</f>
        <v>45806</v>
      </c>
      <c r="AW36" s="8" t="s">
        <v>43</v>
      </c>
      <c r="AX36" s="8"/>
      <c r="AY36" s="4"/>
      <c r="AZ36" s="42" t="str">
        <f t="shared" si="45"/>
        <v>D</v>
      </c>
      <c r="BA36" s="43">
        <f t="shared" ref="BA36" si="57">IF(BA35="","",IF(MONTH(BA35+1)=MONTH(BA8),BA35+1,""))</f>
        <v>45837</v>
      </c>
      <c r="BB36" s="44" t="s">
        <v>58</v>
      </c>
      <c r="BC36" s="8"/>
      <c r="BD36" s="4"/>
      <c r="BE36" s="5" t="str">
        <f t="shared" si="46"/>
        <v>M</v>
      </c>
      <c r="BF36" s="6">
        <f t="shared" ref="BF36" si="58">IF(BF35="","",IF(MONTH(BF35+1)=MONTH(BF8),BF35+1,""))</f>
        <v>45867</v>
      </c>
      <c r="BG36" s="8" t="s">
        <v>59</v>
      </c>
      <c r="BH36" s="8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</row>
    <row r="37" spans="1:322" ht="17.25" customHeight="1" x14ac:dyDescent="0.25">
      <c r="A37" s="4"/>
      <c r="B37" s="37" t="str">
        <f t="shared" si="33"/>
        <v>V</v>
      </c>
      <c r="C37" s="38">
        <f t="shared" ref="C37:C38" si="59">IF(C36="","",IF(MONTH(C36+1)=MONTH(C9),C36+1,""))</f>
        <v>45534</v>
      </c>
      <c r="D37" s="39" t="s">
        <v>41</v>
      </c>
      <c r="E37" s="8"/>
      <c r="F37" s="4"/>
      <c r="G37" s="5" t="str">
        <f t="shared" si="36"/>
        <v>L</v>
      </c>
      <c r="H37" s="6">
        <f t="shared" si="48"/>
        <v>45565</v>
      </c>
      <c r="I37" s="8"/>
      <c r="J37" s="8"/>
      <c r="K37" s="4" t="str">
        <f>IFERROR(VLOOKUP(Source!R30,Source!$K$2:$M$27,2,0),"")</f>
        <v/>
      </c>
      <c r="L37" s="5" t="str">
        <f t="shared" si="37"/>
        <v>M</v>
      </c>
      <c r="M37" s="6">
        <f t="shared" si="48"/>
        <v>45595</v>
      </c>
      <c r="N37" s="8" t="s">
        <v>42</v>
      </c>
      <c r="O37" s="8"/>
      <c r="P37" s="4"/>
      <c r="Q37" s="5" t="str">
        <f t="shared" si="38"/>
        <v>S</v>
      </c>
      <c r="R37" s="6">
        <f t="shared" si="48"/>
        <v>45626</v>
      </c>
      <c r="S37" s="8"/>
      <c r="T37" s="8"/>
      <c r="U37" s="4"/>
      <c r="V37" s="5" t="str">
        <f t="shared" si="39"/>
        <v>L</v>
      </c>
      <c r="W37" s="6">
        <f t="shared" si="48"/>
        <v>45656</v>
      </c>
      <c r="X37" s="8" t="s">
        <v>59</v>
      </c>
      <c r="Y37" s="8"/>
      <c r="Z37" s="4"/>
      <c r="AA37" s="5" t="str">
        <f t="shared" si="40"/>
        <v>J</v>
      </c>
      <c r="AB37" s="6">
        <f t="shared" si="52"/>
        <v>45687</v>
      </c>
      <c r="AC37" s="8"/>
      <c r="AD37" s="8"/>
      <c r="AE37" s="4"/>
      <c r="AF37" s="5" t="str">
        <f t="shared" si="41"/>
        <v/>
      </c>
      <c r="AG37" s="6" t="str">
        <f t="shared" si="52"/>
        <v/>
      </c>
      <c r="AH37" s="8"/>
      <c r="AI37" s="8"/>
      <c r="AJ37" s="4"/>
      <c r="AK37" s="5" t="str">
        <f t="shared" si="42"/>
        <v>D</v>
      </c>
      <c r="AL37" s="6">
        <f t="shared" si="52"/>
        <v>45746</v>
      </c>
      <c r="AM37" s="8"/>
      <c r="AN37" s="8"/>
      <c r="AO37" s="4"/>
      <c r="AP37" s="5" t="str">
        <f t="shared" si="43"/>
        <v>M</v>
      </c>
      <c r="AQ37" s="6">
        <f t="shared" si="52"/>
        <v>45777</v>
      </c>
      <c r="AR37" s="8"/>
      <c r="AS37" s="8"/>
      <c r="AT37" s="4"/>
      <c r="AU37" s="5" t="str">
        <f t="shared" si="44"/>
        <v>V</v>
      </c>
      <c r="AV37" s="6">
        <f t="shared" si="56"/>
        <v>45807</v>
      </c>
      <c r="AW37" s="8"/>
      <c r="AX37" s="8"/>
      <c r="AY37" s="4"/>
      <c r="AZ37" s="5" t="str">
        <f t="shared" si="45"/>
        <v>L</v>
      </c>
      <c r="BA37" s="6">
        <f t="shared" si="56"/>
        <v>45838</v>
      </c>
      <c r="BB37" s="8"/>
      <c r="BC37" s="8"/>
      <c r="BD37" s="4"/>
      <c r="BE37" s="5" t="str">
        <f t="shared" si="46"/>
        <v>M</v>
      </c>
      <c r="BF37" s="6">
        <f t="shared" si="56"/>
        <v>45868</v>
      </c>
      <c r="BG37" s="8" t="s">
        <v>59</v>
      </c>
      <c r="BH37" s="8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</row>
    <row r="38" spans="1:322" ht="17.25" customHeight="1" x14ac:dyDescent="0.25">
      <c r="A38" s="4"/>
      <c r="B38" s="5" t="str">
        <f t="shared" si="33"/>
        <v>S</v>
      </c>
      <c r="C38" s="6">
        <f t="shared" si="59"/>
        <v>45535</v>
      </c>
      <c r="D38" s="8"/>
      <c r="E38" s="8"/>
      <c r="F38" s="4"/>
      <c r="G38" s="5" t="str">
        <f t="shared" si="36"/>
        <v/>
      </c>
      <c r="H38" s="6" t="str">
        <f t="shared" si="48"/>
        <v/>
      </c>
      <c r="I38" s="8"/>
      <c r="J38" s="8"/>
      <c r="K38" s="4"/>
      <c r="L38" s="5" t="str">
        <f t="shared" si="37"/>
        <v>J</v>
      </c>
      <c r="M38" s="6">
        <f t="shared" si="48"/>
        <v>45596</v>
      </c>
      <c r="N38" s="8" t="s">
        <v>42</v>
      </c>
      <c r="O38" s="8"/>
      <c r="P38" s="4"/>
      <c r="Q38" s="5" t="str">
        <f t="shared" si="38"/>
        <v/>
      </c>
      <c r="R38" s="6" t="str">
        <f t="shared" si="48"/>
        <v/>
      </c>
      <c r="S38" s="8"/>
      <c r="T38" s="8"/>
      <c r="U38" s="4"/>
      <c r="V38" s="5" t="str">
        <f t="shared" si="39"/>
        <v>M</v>
      </c>
      <c r="W38" s="6">
        <f t="shared" si="48"/>
        <v>45657</v>
      </c>
      <c r="X38" s="8" t="s">
        <v>59</v>
      </c>
      <c r="Y38" s="8"/>
      <c r="Z38" s="4"/>
      <c r="AA38" s="5" t="str">
        <f t="shared" si="40"/>
        <v>V</v>
      </c>
      <c r="AB38" s="6">
        <f t="shared" si="52"/>
        <v>45688</v>
      </c>
      <c r="AC38" s="8"/>
      <c r="AD38" s="8"/>
      <c r="AE38" s="4"/>
      <c r="AF38" s="5" t="str">
        <f t="shared" si="41"/>
        <v/>
      </c>
      <c r="AG38" s="6" t="str">
        <f t="shared" si="52"/>
        <v/>
      </c>
      <c r="AH38" s="8"/>
      <c r="AI38" s="8"/>
      <c r="AJ38" s="4"/>
      <c r="AK38" s="5" t="str">
        <f t="shared" si="42"/>
        <v>L</v>
      </c>
      <c r="AL38" s="6">
        <f t="shared" si="52"/>
        <v>45747</v>
      </c>
      <c r="AM38" s="8"/>
      <c r="AN38" s="8"/>
      <c r="AO38" s="4"/>
      <c r="AP38" s="5" t="str">
        <f t="shared" si="43"/>
        <v/>
      </c>
      <c r="AQ38" s="6" t="str">
        <f t="shared" si="52"/>
        <v/>
      </c>
      <c r="AR38" s="8"/>
      <c r="AS38" s="8"/>
      <c r="AT38" s="4"/>
      <c r="AU38" s="5" t="str">
        <f t="shared" si="44"/>
        <v>S</v>
      </c>
      <c r="AV38" s="6">
        <f t="shared" si="56"/>
        <v>45808</v>
      </c>
      <c r="AW38" s="8"/>
      <c r="AX38" s="8"/>
      <c r="AY38" s="4"/>
      <c r="AZ38" s="5" t="str">
        <f t="shared" si="45"/>
        <v/>
      </c>
      <c r="BA38" s="6" t="str">
        <f t="shared" si="56"/>
        <v/>
      </c>
      <c r="BB38" s="8"/>
      <c r="BC38" s="8"/>
      <c r="BD38" s="4"/>
      <c r="BE38" s="5" t="str">
        <f t="shared" si="46"/>
        <v>J</v>
      </c>
      <c r="BF38" s="6">
        <f t="shared" si="56"/>
        <v>45869</v>
      </c>
      <c r="BG38" s="8" t="s">
        <v>59</v>
      </c>
      <c r="BH38" s="8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</row>
    <row r="39" spans="1:322" ht="14.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</row>
  </sheetData>
  <mergeCells count="37">
    <mergeCell ref="AH8:AH9"/>
    <mergeCell ref="BE7:BH7"/>
    <mergeCell ref="AW4:BB4"/>
    <mergeCell ref="BD4:BF4"/>
    <mergeCell ref="AZ6:BC6"/>
    <mergeCell ref="BE6:BH6"/>
    <mergeCell ref="AD2:AI2"/>
    <mergeCell ref="AK7:AN7"/>
    <mergeCell ref="AP7:AS7"/>
    <mergeCell ref="AU7:AX7"/>
    <mergeCell ref="AZ7:BC7"/>
    <mergeCell ref="AF7:AI7"/>
    <mergeCell ref="AA7:AD7"/>
    <mergeCell ref="AA6:AD6"/>
    <mergeCell ref="AF6:AI6"/>
    <mergeCell ref="AK6:AN6"/>
    <mergeCell ref="AP6:AS6"/>
    <mergeCell ref="AU6:AX6"/>
    <mergeCell ref="B7:E7"/>
    <mergeCell ref="G7:J7"/>
    <mergeCell ref="L7:O7"/>
    <mergeCell ref="Q7:T7"/>
    <mergeCell ref="V7:Y7"/>
    <mergeCell ref="B6:E6"/>
    <mergeCell ref="G6:J6"/>
    <mergeCell ref="L6:O6"/>
    <mergeCell ref="Q6:T6"/>
    <mergeCell ref="V6:Y6"/>
    <mergeCell ref="X21:X22"/>
    <mergeCell ref="AH15:AH16"/>
    <mergeCell ref="AR12:AR13"/>
    <mergeCell ref="AW10:AW11"/>
    <mergeCell ref="AC32:AC33"/>
    <mergeCell ref="AM29:AM30"/>
    <mergeCell ref="AR33:AR34"/>
    <mergeCell ref="AC25:AC26"/>
    <mergeCell ref="AM22:AM23"/>
  </mergeCells>
  <conditionalFormatting sqref="J8:J38 T8:T38 Y8:Y38 AD8:AD38 AI8:AI38 AN8:AN38 AS8:AS38 AX8:AX38 BC8:BC38 BH8:BH38 E8:E38 O8:O38">
    <cfRule type="expression" dxfId="6" priority="8">
      <formula>COUNTIF(dates,INDIRECT(ADDRESS(ROW(),ROUNDUP(COLUMN()/5,0)*5-2,3)))&gt;0</formula>
    </cfRule>
  </conditionalFormatting>
  <conditionalFormatting sqref="AF8:AI8 AU8:AX10 AP8:AS12 V8:Y21 AK8:AN22 G8:J38 AZ8:BC38 AF9:AG9 AI9 AF10:AI15 AU11:AV11 AX11 AU12:AX38 AP13:AQ13 AS13 AP14:AS33 AF16:AG16 AI16 AF17:AI38 V22:W22 Y22 AK23:AL23 AN23 AK24:AN29 AA26:AB26 AD26 AA27:AD32 AK30:AL30 AN30 AK31:AN38 AA33:AB33 AD33 AP34:AQ34 AS34 AA34:AD38 AP35:AS38 V23:Y38 BE8:BH38 B8:E38 L8:O38 AA8:AD25 Q8:T38">
    <cfRule type="containsText" dxfId="5" priority="1" operator="containsText" text="vacance">
      <formula>NOT(ISERROR(SEARCH("vacance",B8)))</formula>
    </cfRule>
    <cfRule type="containsText" dxfId="4" priority="2" operator="containsText" text="férié">
      <formula>NOT(ISERROR(SEARCH("férié",B8)))</formula>
    </cfRule>
    <cfRule type="containsText" dxfId="3" priority="3" operator="containsText" text="stage">
      <formula>NOT(ISERROR(SEARCH("stage",B8)))</formula>
    </cfRule>
    <cfRule type="expression" dxfId="2" priority="6">
      <formula>INDIRECT(ADDRESS(ROW(),ROUNDUP(COLUMN()/5,0)*5-2,3))=""</formula>
    </cfRule>
    <cfRule type="expression" dxfId="1" priority="7">
      <formula>INDIRECT(ADDRESS(ROW(),ROUNDUP(COLUMN()/5,0)*5-2,3))&lt;&gt;""</formula>
    </cfRule>
  </conditionalFormatting>
  <conditionalFormatting sqref="AF8:AI8 AU8:AX10 AP8:AS12 V8:Y21 AK8:AN22 G8:J38 AZ8:BC38 AI9 AF10:AI15 AX11 AU12:AX38 AS13 AP14:AS33 AI16 AF17:AI38 Y22 AN23 AK24:AN29 AD26 AA27:AD32 AN30 AK31:AN38 AD33 AS34 AA34:AD38 AP35:AS38 AF9:AG9 AU11:AV11 AP13:AQ13 AF16:AG16 V22:W22 AK23:AL23 AA26:AB26 AK30:AL30 AA33:AB33 AP34:AQ34 V23:Y38 BE8:BH38 B8:E38 L8:O38 AA8:AD25 Q8:T38">
    <cfRule type="expression" dxfId="0" priority="9">
      <formula>WEEKDAY(INDIRECT(ADDRESS(ROW(),ROUNDUP(COLUMN()/5,0)*5-2,3)),2)&gt;=6</formula>
    </cfRule>
  </conditionalFormatting>
  <dataValidations disablePrompts="1" count="2">
    <dataValidation type="whole" allowBlank="1" showDropDown="1" showInputMessage="1" showErrorMessage="1" prompt="Saisissez un mois entre 1 et 12" sqref="BD4:BF4" xr:uid="{00000000-0002-0000-0000-000000000000}">
      <formula1>1</formula1>
      <formula2>12</formula2>
    </dataValidation>
    <dataValidation type="whole" allowBlank="1" showDropDown="1" showInputMessage="1" showErrorMessage="1" prompt="Saisissez une année entre 1900 et 2200" sqref="AL2:AM2" xr:uid="{00000000-0002-0000-0000-000001000000}">
      <formula1>1900</formula1>
      <formula2>2200</formula2>
    </dataValidation>
  </dataValidations>
  <pageMargins left="0.7" right="0.7" top="0.75" bottom="0.75" header="0.3" footer="0.3"/>
  <pageSetup paperSize="9" scale="10" fitToHeight="0" orientation="landscape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Spinner 2">
              <controlPr defaultSize="0" autoPict="0">
                <anchor moveWithCells="1" sizeWithCells="1">
                  <from>
                    <xdr:col>39</xdr:col>
                    <xdr:colOff>19050</xdr:colOff>
                    <xdr:row>0</xdr:row>
                    <xdr:rowOff>260350</xdr:rowOff>
                  </from>
                  <to>
                    <xdr:col>41</xdr:col>
                    <xdr:colOff>95250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outlinePr summaryBelow="0" summaryRight="0"/>
  </sheetPr>
  <dimension ref="A1:B1000"/>
  <sheetViews>
    <sheetView workbookViewId="0">
      <pane ySplit="1" topLeftCell="A35" activePane="bottomLeft" state="frozen"/>
      <selection pane="bottomLeft" activeCell="A44" sqref="A44"/>
    </sheetView>
  </sheetViews>
  <sheetFormatPr baseColWidth="10" defaultColWidth="14.453125" defaultRowHeight="15.75" customHeight="1" x14ac:dyDescent="0.25"/>
  <cols>
    <col min="1" max="2" width="23.453125" style="15" customWidth="1"/>
    <col min="3" max="16384" width="14.453125" style="13"/>
  </cols>
  <sheetData>
    <row r="1" spans="1:2" ht="62.25" customHeight="1" x14ac:dyDescent="0.25">
      <c r="A1" s="16" t="s">
        <v>0</v>
      </c>
      <c r="B1" s="16" t="s">
        <v>25</v>
      </c>
    </row>
    <row r="2" spans="1:2" ht="15.75" customHeight="1" x14ac:dyDescent="0.25">
      <c r="A2" s="29">
        <f>Source!L2</f>
        <v>45292</v>
      </c>
      <c r="B2" s="18">
        <v>2024</v>
      </c>
    </row>
    <row r="3" spans="1:2" ht="15.75" customHeight="1" x14ac:dyDescent="0.25">
      <c r="A3" s="29">
        <f>Source!L3</f>
        <v>45382</v>
      </c>
      <c r="B3" s="18">
        <v>2025</v>
      </c>
    </row>
    <row r="4" spans="1:2" ht="15.75" customHeight="1" x14ac:dyDescent="0.25">
      <c r="A4" s="29">
        <f>Source!L4</f>
        <v>45383</v>
      </c>
      <c r="B4" s="18">
        <v>2026</v>
      </c>
    </row>
    <row r="5" spans="1:2" ht="15.75" customHeight="1" x14ac:dyDescent="0.25">
      <c r="A5" s="29">
        <f>Source!L5</f>
        <v>45413</v>
      </c>
      <c r="B5" s="18">
        <v>2027</v>
      </c>
    </row>
    <row r="6" spans="1:2" ht="15.75" customHeight="1" x14ac:dyDescent="0.25">
      <c r="A6" s="29">
        <f>Source!L6</f>
        <v>45420</v>
      </c>
      <c r="B6" s="18">
        <v>2028</v>
      </c>
    </row>
    <row r="7" spans="1:2" ht="15.75" customHeight="1" x14ac:dyDescent="0.25">
      <c r="A7" s="29">
        <f>Source!L7</f>
        <v>45421</v>
      </c>
      <c r="B7" s="18">
        <v>2029</v>
      </c>
    </row>
    <row r="8" spans="1:2" ht="15.75" customHeight="1" x14ac:dyDescent="0.25">
      <c r="A8" s="29">
        <f>Source!L8</f>
        <v>45431</v>
      </c>
      <c r="B8" s="18">
        <v>2030</v>
      </c>
    </row>
    <row r="9" spans="1:2" ht="15.75" customHeight="1" x14ac:dyDescent="0.25">
      <c r="A9" s="29">
        <f>Source!L9</f>
        <v>45432</v>
      </c>
      <c r="B9" s="18">
        <v>2031</v>
      </c>
    </row>
    <row r="10" spans="1:2" ht="15.75" customHeight="1" x14ac:dyDescent="0.25">
      <c r="A10" s="29">
        <f>Source!L10</f>
        <v>45487</v>
      </c>
      <c r="B10" s="18">
        <v>2032</v>
      </c>
    </row>
    <row r="11" spans="1:2" ht="15.75" customHeight="1" x14ac:dyDescent="0.25">
      <c r="A11" s="29">
        <f>Source!L11</f>
        <v>45519</v>
      </c>
      <c r="B11" s="18">
        <v>2033</v>
      </c>
    </row>
    <row r="12" spans="1:2" ht="15.75" customHeight="1" x14ac:dyDescent="0.25">
      <c r="A12" s="29">
        <f>Source!L12</f>
        <v>45597</v>
      </c>
      <c r="B12" s="18">
        <v>2034</v>
      </c>
    </row>
    <row r="13" spans="1:2" ht="15.75" customHeight="1" x14ac:dyDescent="0.25">
      <c r="A13" s="29">
        <f>Source!L13</f>
        <v>45607</v>
      </c>
      <c r="B13" s="18">
        <v>2035</v>
      </c>
    </row>
    <row r="14" spans="1:2" ht="15.75" customHeight="1" x14ac:dyDescent="0.25">
      <c r="A14" s="29">
        <f>Source!L14</f>
        <v>45651</v>
      </c>
      <c r="B14" s="18">
        <v>2036</v>
      </c>
    </row>
    <row r="15" spans="1:2" ht="15.75" customHeight="1" x14ac:dyDescent="0.25">
      <c r="A15" s="29">
        <f>Source!L15</f>
        <v>45658</v>
      </c>
      <c r="B15" s="18">
        <v>2037</v>
      </c>
    </row>
    <row r="16" spans="1:2" ht="15.75" customHeight="1" x14ac:dyDescent="0.25">
      <c r="A16" s="29">
        <f>Source!L16</f>
        <v>45767</v>
      </c>
      <c r="B16" s="18">
        <v>2038</v>
      </c>
    </row>
    <row r="17" spans="1:2" ht="15.75" customHeight="1" x14ac:dyDescent="0.25">
      <c r="A17" s="29">
        <f>Source!L17</f>
        <v>45768</v>
      </c>
      <c r="B17" s="18">
        <v>2039</v>
      </c>
    </row>
    <row r="18" spans="1:2" ht="15.75" customHeight="1" x14ac:dyDescent="0.25">
      <c r="A18" s="29">
        <f>Source!L18</f>
        <v>45778</v>
      </c>
      <c r="B18" s="18">
        <v>2040</v>
      </c>
    </row>
    <row r="19" spans="1:2" ht="15.75" customHeight="1" x14ac:dyDescent="0.25">
      <c r="A19" s="29">
        <f>Source!L19</f>
        <v>45785</v>
      </c>
      <c r="B19" s="18">
        <v>2041</v>
      </c>
    </row>
    <row r="20" spans="1:2" ht="15.75" customHeight="1" x14ac:dyDescent="0.25">
      <c r="A20" s="29">
        <f>Source!L20</f>
        <v>45806</v>
      </c>
      <c r="B20" s="14"/>
    </row>
    <row r="21" spans="1:2" ht="15.75" customHeight="1" x14ac:dyDescent="0.25">
      <c r="A21" s="29">
        <f>Source!L21</f>
        <v>45816</v>
      </c>
      <c r="B21" s="14"/>
    </row>
    <row r="22" spans="1:2" ht="15.75" customHeight="1" x14ac:dyDescent="0.25">
      <c r="A22" s="29">
        <f>Source!L22</f>
        <v>45817</v>
      </c>
      <c r="B22" s="14"/>
    </row>
    <row r="23" spans="1:2" ht="15.75" customHeight="1" x14ac:dyDescent="0.25">
      <c r="A23" s="29">
        <f>Source!L23</f>
        <v>45852</v>
      </c>
      <c r="B23" s="14"/>
    </row>
    <row r="24" spans="1:2" ht="15.75" customHeight="1" x14ac:dyDescent="0.25">
      <c r="A24" s="29">
        <f>Source!L24</f>
        <v>45884</v>
      </c>
      <c r="B24" s="14"/>
    </row>
    <row r="25" spans="1:2" ht="15.75" customHeight="1" x14ac:dyDescent="0.25">
      <c r="A25" s="29">
        <f>Source!L25</f>
        <v>45962</v>
      </c>
      <c r="B25" s="14"/>
    </row>
    <row r="26" spans="1:2" ht="15.75" customHeight="1" x14ac:dyDescent="0.25">
      <c r="A26" s="29">
        <f>Source!L26</f>
        <v>45972</v>
      </c>
      <c r="B26" s="14"/>
    </row>
    <row r="27" spans="1:2" ht="15.75" customHeight="1" x14ac:dyDescent="0.25">
      <c r="A27" s="29">
        <f>Source!L27</f>
        <v>46016</v>
      </c>
      <c r="B27" s="14"/>
    </row>
    <row r="28" spans="1:2" ht="15.75" customHeight="1" x14ac:dyDescent="0.25">
      <c r="A28" s="14">
        <f>Source!O2</f>
        <v>45584</v>
      </c>
      <c r="B28" s="14"/>
    </row>
    <row r="29" spans="1:2" ht="15.75" customHeight="1" x14ac:dyDescent="0.25">
      <c r="A29" s="14">
        <f>Source!O3</f>
        <v>45585</v>
      </c>
      <c r="B29" s="14"/>
    </row>
    <row r="30" spans="1:2" ht="15.75" customHeight="1" x14ac:dyDescent="0.25">
      <c r="A30" s="14">
        <f>Source!O4</f>
        <v>45586</v>
      </c>
      <c r="B30" s="14"/>
    </row>
    <row r="31" spans="1:2" ht="15.75" customHeight="1" x14ac:dyDescent="0.25">
      <c r="A31" s="14">
        <f>Source!O5</f>
        <v>45587</v>
      </c>
      <c r="B31" s="14"/>
    </row>
    <row r="32" spans="1:2" ht="15.75" customHeight="1" x14ac:dyDescent="0.25">
      <c r="A32" s="14">
        <f>Source!O6</f>
        <v>45588</v>
      </c>
      <c r="B32" s="14"/>
    </row>
    <row r="33" spans="1:2" ht="15.75" customHeight="1" x14ac:dyDescent="0.25">
      <c r="A33" s="14">
        <f>Source!O7</f>
        <v>45589</v>
      </c>
      <c r="B33" s="14"/>
    </row>
    <row r="34" spans="1:2" ht="15.75" customHeight="1" x14ac:dyDescent="0.25">
      <c r="A34" s="14">
        <f>Source!O8</f>
        <v>45590</v>
      </c>
      <c r="B34" s="14"/>
    </row>
    <row r="35" spans="1:2" ht="15.75" customHeight="1" x14ac:dyDescent="0.25">
      <c r="A35" s="14">
        <f>Source!O9</f>
        <v>45591</v>
      </c>
      <c r="B35" s="14"/>
    </row>
    <row r="36" spans="1:2" ht="15.75" customHeight="1" x14ac:dyDescent="0.25">
      <c r="A36" s="14">
        <f>Source!O10</f>
        <v>45592</v>
      </c>
      <c r="B36" s="14"/>
    </row>
    <row r="37" spans="1:2" ht="15.75" customHeight="1" x14ac:dyDescent="0.25">
      <c r="A37" s="14">
        <f>Source!O11</f>
        <v>45593</v>
      </c>
      <c r="B37" s="14"/>
    </row>
    <row r="38" spans="1:2" ht="15.75" customHeight="1" x14ac:dyDescent="0.25">
      <c r="A38" s="14">
        <f>Source!O12</f>
        <v>45594</v>
      </c>
      <c r="B38" s="14"/>
    </row>
    <row r="39" spans="1:2" ht="15.75" customHeight="1" x14ac:dyDescent="0.25">
      <c r="A39" s="14">
        <f>Source!O13</f>
        <v>45595</v>
      </c>
      <c r="B39" s="14"/>
    </row>
    <row r="40" spans="1:2" ht="15.75" customHeight="1" x14ac:dyDescent="0.25">
      <c r="A40" s="14">
        <f>Source!O14</f>
        <v>45596</v>
      </c>
      <c r="B40" s="14"/>
    </row>
    <row r="41" spans="1:2" ht="15.75" customHeight="1" x14ac:dyDescent="0.25">
      <c r="A41" s="14">
        <f>Source!O15</f>
        <v>45597</v>
      </c>
      <c r="B41" s="14"/>
    </row>
    <row r="42" spans="1:2" ht="15.75" customHeight="1" x14ac:dyDescent="0.25">
      <c r="A42" s="14">
        <f>Source!O16</f>
        <v>45598</v>
      </c>
      <c r="B42" s="14"/>
    </row>
    <row r="43" spans="1:2" ht="15.75" customHeight="1" x14ac:dyDescent="0.25">
      <c r="A43" s="14">
        <f>Source!O17</f>
        <v>45599</v>
      </c>
      <c r="B43" s="14"/>
    </row>
    <row r="44" spans="1:2" ht="15.75" customHeight="1" x14ac:dyDescent="0.25">
      <c r="A44" s="14"/>
      <c r="B44" s="14"/>
    </row>
    <row r="45" spans="1:2" ht="12.5" x14ac:dyDescent="0.25">
      <c r="A45" s="14">
        <f>Source!O19</f>
        <v>45648</v>
      </c>
      <c r="B45" s="14"/>
    </row>
    <row r="46" spans="1:2" ht="12.5" x14ac:dyDescent="0.25">
      <c r="A46" s="14">
        <f>Source!O20</f>
        <v>45649</v>
      </c>
      <c r="B46" s="14"/>
    </row>
    <row r="47" spans="1:2" ht="12.5" x14ac:dyDescent="0.25">
      <c r="A47" s="14">
        <f>Source!O21</f>
        <v>45650</v>
      </c>
      <c r="B47" s="14"/>
    </row>
    <row r="48" spans="1:2" ht="12.5" x14ac:dyDescent="0.25">
      <c r="A48" s="14">
        <f>Source!O22</f>
        <v>45651</v>
      </c>
      <c r="B48" s="14"/>
    </row>
    <row r="49" spans="1:2" ht="12.5" x14ac:dyDescent="0.25">
      <c r="A49" s="14">
        <f>Source!O23</f>
        <v>45652</v>
      </c>
      <c r="B49" s="14"/>
    </row>
    <row r="50" spans="1:2" ht="12.5" x14ac:dyDescent="0.25">
      <c r="A50" s="14">
        <f>Source!O24</f>
        <v>45653</v>
      </c>
      <c r="B50" s="14"/>
    </row>
    <row r="51" spans="1:2" ht="12.5" x14ac:dyDescent="0.25">
      <c r="A51" s="14">
        <f>Source!O25</f>
        <v>45654</v>
      </c>
      <c r="B51" s="14"/>
    </row>
    <row r="52" spans="1:2" ht="12.5" x14ac:dyDescent="0.25">
      <c r="A52" s="14">
        <f>Source!O26</f>
        <v>45655</v>
      </c>
      <c r="B52" s="14"/>
    </row>
    <row r="53" spans="1:2" ht="12.5" x14ac:dyDescent="0.25">
      <c r="A53" s="14">
        <f>Source!O27</f>
        <v>45656</v>
      </c>
      <c r="B53" s="14"/>
    </row>
    <row r="54" spans="1:2" ht="12.5" x14ac:dyDescent="0.25">
      <c r="A54" s="14">
        <f>Source!O28</f>
        <v>45657</v>
      </c>
      <c r="B54" s="14"/>
    </row>
    <row r="55" spans="1:2" ht="12.5" x14ac:dyDescent="0.25">
      <c r="A55" s="14">
        <f>Source!O29</f>
        <v>45658</v>
      </c>
      <c r="B55" s="14"/>
    </row>
    <row r="56" spans="1:2" ht="12.5" x14ac:dyDescent="0.25">
      <c r="A56" s="14">
        <f>Source!O30</f>
        <v>45659</v>
      </c>
      <c r="B56" s="14"/>
    </row>
    <row r="57" spans="1:2" ht="12.5" x14ac:dyDescent="0.25">
      <c r="A57" s="14">
        <f>Source!O31</f>
        <v>45660</v>
      </c>
      <c r="B57" s="14"/>
    </row>
    <row r="58" spans="1:2" ht="12.5" x14ac:dyDescent="0.25">
      <c r="A58" s="14">
        <f>Source!O32</f>
        <v>45661</v>
      </c>
      <c r="B58" s="14"/>
    </row>
    <row r="59" spans="1:2" ht="12.5" x14ac:dyDescent="0.25">
      <c r="A59" s="14">
        <f>Source!O33</f>
        <v>45662</v>
      </c>
      <c r="B59" s="14"/>
    </row>
    <row r="60" spans="1:2" ht="12.5" x14ac:dyDescent="0.25">
      <c r="A60" s="14">
        <f>Source!O34</f>
        <v>45703</v>
      </c>
      <c r="B60" s="14"/>
    </row>
    <row r="61" spans="1:2" ht="12.5" x14ac:dyDescent="0.25">
      <c r="A61" s="14">
        <f>Source!O35</f>
        <v>45704</v>
      </c>
      <c r="B61" s="14"/>
    </row>
    <row r="62" spans="1:2" ht="12.5" x14ac:dyDescent="0.25">
      <c r="A62" s="14">
        <f>Source!O36</f>
        <v>45705</v>
      </c>
      <c r="B62" s="14"/>
    </row>
    <row r="63" spans="1:2" ht="12.5" x14ac:dyDescent="0.25">
      <c r="A63" s="14">
        <f>Source!O37</f>
        <v>45706</v>
      </c>
      <c r="B63" s="14"/>
    </row>
    <row r="64" spans="1:2" ht="12.5" x14ac:dyDescent="0.25">
      <c r="A64" s="14">
        <f>Source!O38</f>
        <v>45707</v>
      </c>
      <c r="B64" s="14"/>
    </row>
    <row r="65" spans="1:2" ht="12.5" x14ac:dyDescent="0.25">
      <c r="A65" s="14">
        <f>Source!O39</f>
        <v>45708</v>
      </c>
      <c r="B65" s="14"/>
    </row>
    <row r="66" spans="1:2" ht="12.5" x14ac:dyDescent="0.25">
      <c r="A66" s="14">
        <f>Source!O40</f>
        <v>45709</v>
      </c>
      <c r="B66" s="14"/>
    </row>
    <row r="67" spans="1:2" ht="12.5" x14ac:dyDescent="0.25">
      <c r="A67" s="14">
        <f>Source!O41</f>
        <v>45710</v>
      </c>
      <c r="B67" s="14"/>
    </row>
    <row r="68" spans="1:2" ht="12.5" x14ac:dyDescent="0.25">
      <c r="A68" s="14">
        <f>Source!O42</f>
        <v>45711</v>
      </c>
      <c r="B68" s="14"/>
    </row>
    <row r="69" spans="1:2" ht="12.5" x14ac:dyDescent="0.25">
      <c r="A69" s="14">
        <f>Source!O43</f>
        <v>45712</v>
      </c>
      <c r="B69" s="14"/>
    </row>
    <row r="70" spans="1:2" ht="12.5" x14ac:dyDescent="0.25">
      <c r="A70" s="14">
        <f>Source!O44</f>
        <v>45713</v>
      </c>
      <c r="B70" s="14"/>
    </row>
    <row r="71" spans="1:2" ht="12.5" x14ac:dyDescent="0.25">
      <c r="A71" s="14">
        <f>Source!O45</f>
        <v>45714</v>
      </c>
      <c r="B71" s="14"/>
    </row>
    <row r="72" spans="1:2" ht="12.5" x14ac:dyDescent="0.25">
      <c r="A72" s="14">
        <f>Source!O46</f>
        <v>45715</v>
      </c>
      <c r="B72" s="14"/>
    </row>
    <row r="73" spans="1:2" ht="12.5" x14ac:dyDescent="0.25">
      <c r="A73" s="14">
        <f>Source!O47</f>
        <v>45716</v>
      </c>
      <c r="B73" s="14"/>
    </row>
    <row r="74" spans="1:2" ht="12.5" x14ac:dyDescent="0.25">
      <c r="A74" s="14">
        <f>Source!O48</f>
        <v>45717</v>
      </c>
      <c r="B74" s="14"/>
    </row>
    <row r="75" spans="1:2" ht="12.5" x14ac:dyDescent="0.25">
      <c r="A75" s="14">
        <f>Source!O49</f>
        <v>45718</v>
      </c>
      <c r="B75" s="14"/>
    </row>
    <row r="76" spans="1:2" ht="12.5" x14ac:dyDescent="0.25">
      <c r="A76" s="14">
        <f>Source!O50</f>
        <v>45759</v>
      </c>
      <c r="B76" s="14"/>
    </row>
    <row r="77" spans="1:2" ht="12.5" x14ac:dyDescent="0.25">
      <c r="A77" s="14">
        <f>Source!O51</f>
        <v>45760</v>
      </c>
      <c r="B77" s="14"/>
    </row>
    <row r="78" spans="1:2" ht="12.5" x14ac:dyDescent="0.25">
      <c r="A78" s="14">
        <f>Source!O52</f>
        <v>45761</v>
      </c>
      <c r="B78" s="14"/>
    </row>
    <row r="79" spans="1:2" ht="12.5" x14ac:dyDescent="0.25">
      <c r="A79" s="14">
        <f>Source!O53</f>
        <v>45762</v>
      </c>
      <c r="B79" s="14"/>
    </row>
    <row r="80" spans="1:2" ht="12.5" x14ac:dyDescent="0.25">
      <c r="A80" s="14">
        <f>Source!O54</f>
        <v>45763</v>
      </c>
      <c r="B80" s="14"/>
    </row>
    <row r="81" spans="1:2" ht="12.5" x14ac:dyDescent="0.25">
      <c r="A81" s="14">
        <f>Source!O55</f>
        <v>45764</v>
      </c>
      <c r="B81" s="14"/>
    </row>
    <row r="82" spans="1:2" ht="12.5" x14ac:dyDescent="0.25">
      <c r="A82" s="14">
        <f>Source!O56</f>
        <v>45765</v>
      </c>
      <c r="B82" s="14"/>
    </row>
    <row r="83" spans="1:2" ht="12.5" x14ac:dyDescent="0.25">
      <c r="A83" s="14">
        <f>Source!O57</f>
        <v>45766</v>
      </c>
      <c r="B83" s="14"/>
    </row>
    <row r="84" spans="1:2" ht="12.5" x14ac:dyDescent="0.25">
      <c r="A84" s="14">
        <f>Source!O58</f>
        <v>45767</v>
      </c>
      <c r="B84" s="14"/>
    </row>
    <row r="85" spans="1:2" ht="12.5" x14ac:dyDescent="0.25">
      <c r="A85" s="14">
        <f>Source!O59</f>
        <v>45768</v>
      </c>
      <c r="B85" s="14"/>
    </row>
    <row r="86" spans="1:2" ht="12.5" x14ac:dyDescent="0.25">
      <c r="A86" s="14">
        <f>Source!O60</f>
        <v>45769</v>
      </c>
      <c r="B86" s="14"/>
    </row>
    <row r="87" spans="1:2" ht="12.5" x14ac:dyDescent="0.25">
      <c r="A87" s="14">
        <f>Source!O61</f>
        <v>45770</v>
      </c>
      <c r="B87" s="14"/>
    </row>
    <row r="88" spans="1:2" ht="12.5" x14ac:dyDescent="0.25">
      <c r="A88" s="14">
        <f>Source!O62</f>
        <v>45771</v>
      </c>
      <c r="B88" s="14"/>
    </row>
    <row r="89" spans="1:2" ht="12.5" x14ac:dyDescent="0.25">
      <c r="A89" s="14">
        <f>Source!O63</f>
        <v>45772</v>
      </c>
      <c r="B89" s="14"/>
    </row>
    <row r="90" spans="1:2" ht="12.5" x14ac:dyDescent="0.25">
      <c r="A90" s="14">
        <f>Source!O64</f>
        <v>45773</v>
      </c>
      <c r="B90" s="14"/>
    </row>
    <row r="91" spans="1:2" ht="12.5" x14ac:dyDescent="0.25">
      <c r="A91" s="14">
        <f>Source!O65</f>
        <v>45774</v>
      </c>
      <c r="B91" s="14"/>
    </row>
    <row r="92" spans="1:2" ht="12.5" x14ac:dyDescent="0.25">
      <c r="A92" s="14">
        <f>Source!O66</f>
        <v>45843</v>
      </c>
      <c r="B92" s="14"/>
    </row>
    <row r="93" spans="1:2" ht="12.5" x14ac:dyDescent="0.25">
      <c r="A93" s="14">
        <f>Source!O67</f>
        <v>45844</v>
      </c>
      <c r="B93" s="14"/>
    </row>
    <row r="94" spans="1:2" ht="12.5" x14ac:dyDescent="0.25">
      <c r="A94" s="14">
        <f>Source!O68</f>
        <v>45845</v>
      </c>
      <c r="B94" s="14"/>
    </row>
    <row r="95" spans="1:2" ht="12.5" x14ac:dyDescent="0.25">
      <c r="A95" s="14">
        <f>Source!O69</f>
        <v>45846</v>
      </c>
      <c r="B95" s="14"/>
    </row>
    <row r="96" spans="1:2" ht="12.5" x14ac:dyDescent="0.25">
      <c r="A96" s="14">
        <f>Source!O70</f>
        <v>45847</v>
      </c>
      <c r="B96" s="14"/>
    </row>
    <row r="97" spans="1:2" ht="12.5" x14ac:dyDescent="0.25">
      <c r="A97" s="14">
        <f>Source!O71</f>
        <v>45848</v>
      </c>
      <c r="B97" s="14"/>
    </row>
    <row r="98" spans="1:2" ht="12.5" x14ac:dyDescent="0.25">
      <c r="A98" s="14">
        <f>Source!O72</f>
        <v>45849</v>
      </c>
      <c r="B98" s="14"/>
    </row>
    <row r="99" spans="1:2" ht="12.5" x14ac:dyDescent="0.25">
      <c r="A99" s="14">
        <f>Source!O73</f>
        <v>45850</v>
      </c>
      <c r="B99" s="14"/>
    </row>
    <row r="100" spans="1:2" ht="12.5" x14ac:dyDescent="0.25">
      <c r="A100" s="14">
        <f>Source!O74</f>
        <v>45851</v>
      </c>
      <c r="B100" s="14"/>
    </row>
    <row r="101" spans="1:2" ht="12.5" x14ac:dyDescent="0.25">
      <c r="A101" s="14">
        <f>Source!O75</f>
        <v>45852</v>
      </c>
      <c r="B101" s="14"/>
    </row>
    <row r="102" spans="1:2" ht="12.5" x14ac:dyDescent="0.25">
      <c r="A102" s="14">
        <f>Source!O76</f>
        <v>45853</v>
      </c>
      <c r="B102" s="14"/>
    </row>
    <row r="103" spans="1:2" ht="12.5" x14ac:dyDescent="0.25">
      <c r="A103" s="14">
        <f>Source!O77</f>
        <v>45854</v>
      </c>
      <c r="B103" s="14"/>
    </row>
    <row r="104" spans="1:2" ht="12.5" x14ac:dyDescent="0.25">
      <c r="A104" s="14">
        <f>Source!O78</f>
        <v>45855</v>
      </c>
      <c r="B104" s="14"/>
    </row>
    <row r="105" spans="1:2" ht="12.5" x14ac:dyDescent="0.25">
      <c r="A105" s="14">
        <f>Source!O79</f>
        <v>45856</v>
      </c>
      <c r="B105" s="14"/>
    </row>
    <row r="106" spans="1:2" ht="12.5" x14ac:dyDescent="0.25">
      <c r="A106" s="14">
        <f>Source!O80</f>
        <v>45857</v>
      </c>
      <c r="B106" s="14"/>
    </row>
    <row r="107" spans="1:2" ht="12.5" x14ac:dyDescent="0.25">
      <c r="A107" s="14">
        <f>Source!O81</f>
        <v>45858</v>
      </c>
      <c r="B107" s="14"/>
    </row>
    <row r="108" spans="1:2" ht="12.5" x14ac:dyDescent="0.25">
      <c r="A108" s="14">
        <f>Source!O82</f>
        <v>45859</v>
      </c>
      <c r="B108" s="14"/>
    </row>
    <row r="109" spans="1:2" ht="12.5" x14ac:dyDescent="0.25">
      <c r="A109" s="14">
        <f>Source!O83</f>
        <v>45860</v>
      </c>
      <c r="B109" s="14"/>
    </row>
    <row r="110" spans="1:2" ht="12.5" x14ac:dyDescent="0.25">
      <c r="A110" s="14">
        <f>Source!O84</f>
        <v>45861</v>
      </c>
      <c r="B110" s="14"/>
    </row>
    <row r="111" spans="1:2" ht="12.5" x14ac:dyDescent="0.25">
      <c r="A111" s="14">
        <f>Source!O85</f>
        <v>45862</v>
      </c>
      <c r="B111" s="14"/>
    </row>
    <row r="112" spans="1:2" ht="12.5" x14ac:dyDescent="0.25">
      <c r="A112" s="14">
        <f>Source!O86</f>
        <v>45863</v>
      </c>
      <c r="B112" s="14"/>
    </row>
    <row r="113" spans="1:2" ht="12.5" x14ac:dyDescent="0.25">
      <c r="A113" s="14">
        <f>Source!O87</f>
        <v>45864</v>
      </c>
      <c r="B113" s="14"/>
    </row>
    <row r="114" spans="1:2" ht="12.5" x14ac:dyDescent="0.25">
      <c r="A114" s="14">
        <f>Source!O88</f>
        <v>45865</v>
      </c>
      <c r="B114" s="14"/>
    </row>
    <row r="115" spans="1:2" ht="12.5" x14ac:dyDescent="0.25">
      <c r="A115" s="14">
        <f>Source!O89</f>
        <v>45866</v>
      </c>
      <c r="B115" s="14"/>
    </row>
    <row r="116" spans="1:2" ht="12.5" x14ac:dyDescent="0.25">
      <c r="A116" s="14">
        <f>Source!O90</f>
        <v>45867</v>
      </c>
      <c r="B116" s="14"/>
    </row>
    <row r="117" spans="1:2" ht="12.5" x14ac:dyDescent="0.25">
      <c r="A117" s="14">
        <f>Source!O91</f>
        <v>45868</v>
      </c>
      <c r="B117" s="14"/>
    </row>
    <row r="118" spans="1:2" ht="12.5" x14ac:dyDescent="0.25">
      <c r="A118" s="14">
        <f>Source!O92</f>
        <v>45869</v>
      </c>
      <c r="B118" s="14"/>
    </row>
    <row r="119" spans="1:2" ht="12.5" x14ac:dyDescent="0.25">
      <c r="A119" s="14">
        <f>Source!O93</f>
        <v>45870</v>
      </c>
      <c r="B119" s="14"/>
    </row>
    <row r="120" spans="1:2" ht="12.5" x14ac:dyDescent="0.25">
      <c r="A120" s="14">
        <f>Source!O94</f>
        <v>45871</v>
      </c>
      <c r="B120" s="14"/>
    </row>
    <row r="121" spans="1:2" ht="12.5" x14ac:dyDescent="0.25">
      <c r="A121" s="14">
        <f>Source!O95</f>
        <v>45872</v>
      </c>
      <c r="B121" s="14"/>
    </row>
    <row r="122" spans="1:2" ht="12.5" x14ac:dyDescent="0.25">
      <c r="A122" s="14">
        <f>Source!O96</f>
        <v>45873</v>
      </c>
      <c r="B122" s="14"/>
    </row>
    <row r="123" spans="1:2" ht="12.5" x14ac:dyDescent="0.25">
      <c r="A123" s="14">
        <f>Source!O97</f>
        <v>45874</v>
      </c>
      <c r="B123" s="14"/>
    </row>
    <row r="124" spans="1:2" ht="12.5" x14ac:dyDescent="0.25">
      <c r="A124" s="14">
        <f>Source!O98</f>
        <v>45875</v>
      </c>
      <c r="B124" s="14"/>
    </row>
    <row r="125" spans="1:2" ht="12.5" x14ac:dyDescent="0.25">
      <c r="A125" s="14">
        <f>Source!O99</f>
        <v>45876</v>
      </c>
      <c r="B125" s="14"/>
    </row>
    <row r="126" spans="1:2" ht="12.5" x14ac:dyDescent="0.25">
      <c r="A126" s="14">
        <f>Source!O100</f>
        <v>45877</v>
      </c>
      <c r="B126" s="14"/>
    </row>
    <row r="127" spans="1:2" ht="12.5" x14ac:dyDescent="0.25">
      <c r="A127" s="14">
        <f>Source!O101</f>
        <v>45878</v>
      </c>
      <c r="B127" s="14"/>
    </row>
    <row r="128" spans="1:2" ht="12.5" x14ac:dyDescent="0.25">
      <c r="A128" s="14">
        <f>Source!O102</f>
        <v>45879</v>
      </c>
      <c r="B128" s="14"/>
    </row>
    <row r="129" spans="1:2" ht="12.5" x14ac:dyDescent="0.25">
      <c r="A129" s="14">
        <f>Source!O103</f>
        <v>45880</v>
      </c>
      <c r="B129" s="14"/>
    </row>
    <row r="130" spans="1:2" ht="12.5" x14ac:dyDescent="0.25">
      <c r="A130" s="14">
        <f>Source!O104</f>
        <v>45881</v>
      </c>
      <c r="B130" s="14"/>
    </row>
    <row r="131" spans="1:2" ht="12.5" x14ac:dyDescent="0.25">
      <c r="A131" s="14">
        <f>Source!O105</f>
        <v>45882</v>
      </c>
      <c r="B131" s="14"/>
    </row>
    <row r="132" spans="1:2" ht="12.5" x14ac:dyDescent="0.25">
      <c r="A132" s="14">
        <f>Source!O106</f>
        <v>45883</v>
      </c>
      <c r="B132" s="14"/>
    </row>
    <row r="133" spans="1:2" ht="12.5" x14ac:dyDescent="0.25">
      <c r="A133" s="14">
        <f>Source!O107</f>
        <v>45884</v>
      </c>
      <c r="B133" s="14"/>
    </row>
    <row r="134" spans="1:2" ht="12.5" x14ac:dyDescent="0.25">
      <c r="A134" s="14">
        <f>Source!O108</f>
        <v>45885</v>
      </c>
      <c r="B134" s="14"/>
    </row>
    <row r="135" spans="1:2" ht="12.5" x14ac:dyDescent="0.25">
      <c r="A135" s="14">
        <f>Source!O109</f>
        <v>45886</v>
      </c>
      <c r="B135" s="14"/>
    </row>
    <row r="136" spans="1:2" ht="12.5" x14ac:dyDescent="0.25">
      <c r="A136" s="14">
        <f>Source!O110</f>
        <v>45887</v>
      </c>
      <c r="B136" s="14"/>
    </row>
    <row r="137" spans="1:2" ht="12.5" x14ac:dyDescent="0.25">
      <c r="A137" s="14">
        <f>Source!O111</f>
        <v>45888</v>
      </c>
      <c r="B137" s="14"/>
    </row>
    <row r="138" spans="1:2" ht="12.5" x14ac:dyDescent="0.25">
      <c r="A138" s="14">
        <f>Source!O112</f>
        <v>45889</v>
      </c>
      <c r="B138" s="14"/>
    </row>
    <row r="139" spans="1:2" ht="12.5" x14ac:dyDescent="0.25">
      <c r="A139" s="14">
        <f>Source!O113</f>
        <v>45890</v>
      </c>
      <c r="B139" s="14"/>
    </row>
    <row r="140" spans="1:2" ht="12.5" x14ac:dyDescent="0.25">
      <c r="A140" s="14">
        <f>Source!O114</f>
        <v>45891</v>
      </c>
      <c r="B140" s="14"/>
    </row>
    <row r="141" spans="1:2" ht="12.5" x14ac:dyDescent="0.25">
      <c r="A141" s="14">
        <f>Source!O115</f>
        <v>45892</v>
      </c>
      <c r="B141" s="14"/>
    </row>
    <row r="142" spans="1:2" ht="12.5" x14ac:dyDescent="0.25">
      <c r="A142" s="14">
        <f>Source!O116</f>
        <v>45893</v>
      </c>
      <c r="B142" s="14"/>
    </row>
    <row r="143" spans="1:2" ht="12.5" x14ac:dyDescent="0.25">
      <c r="A143" s="14">
        <f>Source!O117</f>
        <v>45894</v>
      </c>
      <c r="B143" s="14"/>
    </row>
    <row r="144" spans="1:2" ht="12.5" x14ac:dyDescent="0.25">
      <c r="A144" s="14">
        <f>Source!O118</f>
        <v>45895</v>
      </c>
      <c r="B144" s="14"/>
    </row>
    <row r="145" spans="1:2" ht="12.5" x14ac:dyDescent="0.25">
      <c r="A145" s="14">
        <f>Source!O119</f>
        <v>45896</v>
      </c>
      <c r="B145" s="14"/>
    </row>
    <row r="146" spans="1:2" ht="12.5" x14ac:dyDescent="0.25">
      <c r="A146" s="14">
        <f>Source!O120</f>
        <v>45897</v>
      </c>
      <c r="B146" s="14"/>
    </row>
    <row r="147" spans="1:2" ht="12.5" x14ac:dyDescent="0.25">
      <c r="A147" s="14">
        <f>Source!O121</f>
        <v>45898</v>
      </c>
      <c r="B147" s="14"/>
    </row>
    <row r="148" spans="1:2" ht="12.5" x14ac:dyDescent="0.25">
      <c r="A148" s="14">
        <f>Source!O122</f>
        <v>45899</v>
      </c>
      <c r="B148" s="14"/>
    </row>
    <row r="149" spans="1:2" ht="12.5" x14ac:dyDescent="0.25">
      <c r="A149" s="14">
        <f>Source!O123</f>
        <v>45900</v>
      </c>
      <c r="B149" s="14"/>
    </row>
    <row r="150" spans="1:2" ht="12.5" x14ac:dyDescent="0.25">
      <c r="A150" s="14"/>
      <c r="B150" s="14"/>
    </row>
    <row r="151" spans="1:2" ht="12.5" x14ac:dyDescent="0.25">
      <c r="A151" s="14"/>
      <c r="B151" s="14"/>
    </row>
    <row r="152" spans="1:2" ht="12.5" x14ac:dyDescent="0.25">
      <c r="A152" s="14"/>
      <c r="B152" s="14"/>
    </row>
    <row r="153" spans="1:2" ht="12.5" x14ac:dyDescent="0.25">
      <c r="A153" s="14"/>
      <c r="B153" s="14"/>
    </row>
    <row r="154" spans="1:2" ht="12.5" x14ac:dyDescent="0.25">
      <c r="A154" s="14"/>
      <c r="B154" s="14"/>
    </row>
    <row r="155" spans="1:2" ht="12.5" x14ac:dyDescent="0.25">
      <c r="A155" s="14"/>
      <c r="B155" s="14"/>
    </row>
    <row r="156" spans="1:2" ht="12.5" x14ac:dyDescent="0.25">
      <c r="A156" s="14"/>
      <c r="B156" s="14"/>
    </row>
    <row r="157" spans="1:2" ht="12.5" x14ac:dyDescent="0.25">
      <c r="A157" s="14"/>
      <c r="B157" s="14"/>
    </row>
    <row r="158" spans="1:2" ht="12.5" x14ac:dyDescent="0.25">
      <c r="A158" s="14"/>
      <c r="B158" s="14"/>
    </row>
    <row r="159" spans="1:2" ht="12.5" x14ac:dyDescent="0.25">
      <c r="A159" s="14"/>
      <c r="B159" s="14"/>
    </row>
    <row r="160" spans="1:2" ht="12.5" x14ac:dyDescent="0.25">
      <c r="A160" s="14"/>
      <c r="B160" s="14"/>
    </row>
    <row r="161" spans="1:2" ht="12.5" x14ac:dyDescent="0.25">
      <c r="A161" s="14"/>
      <c r="B161" s="14"/>
    </row>
    <row r="162" spans="1:2" ht="12.5" x14ac:dyDescent="0.25">
      <c r="A162" s="14"/>
      <c r="B162" s="14"/>
    </row>
    <row r="163" spans="1:2" ht="12.5" x14ac:dyDescent="0.25">
      <c r="A163" s="14"/>
      <c r="B163" s="14"/>
    </row>
    <row r="164" spans="1:2" ht="12.5" x14ac:dyDescent="0.25">
      <c r="A164" s="14"/>
      <c r="B164" s="14"/>
    </row>
    <row r="165" spans="1:2" ht="12.5" x14ac:dyDescent="0.25">
      <c r="A165" s="14"/>
      <c r="B165" s="14"/>
    </row>
    <row r="166" spans="1:2" ht="12.5" x14ac:dyDescent="0.25">
      <c r="A166" s="14"/>
      <c r="B166" s="14"/>
    </row>
    <row r="167" spans="1:2" ht="12.5" x14ac:dyDescent="0.25">
      <c r="A167" s="14"/>
      <c r="B167" s="14"/>
    </row>
    <row r="168" spans="1:2" ht="12.5" x14ac:dyDescent="0.25">
      <c r="A168" s="14"/>
      <c r="B168" s="14"/>
    </row>
    <row r="169" spans="1:2" ht="12.5" x14ac:dyDescent="0.25">
      <c r="A169" s="14"/>
      <c r="B169" s="14"/>
    </row>
    <row r="170" spans="1:2" ht="12.5" x14ac:dyDescent="0.25">
      <c r="A170" s="14"/>
      <c r="B170" s="14"/>
    </row>
    <row r="171" spans="1:2" ht="12.5" x14ac:dyDescent="0.25">
      <c r="A171" s="14"/>
      <c r="B171" s="14"/>
    </row>
    <row r="172" spans="1:2" ht="12.5" x14ac:dyDescent="0.25">
      <c r="A172" s="14"/>
      <c r="B172" s="14"/>
    </row>
    <row r="173" spans="1:2" ht="12.5" x14ac:dyDescent="0.25">
      <c r="A173" s="14"/>
      <c r="B173" s="14"/>
    </row>
    <row r="174" spans="1:2" ht="12.5" x14ac:dyDescent="0.25">
      <c r="A174" s="14"/>
      <c r="B174" s="14"/>
    </row>
    <row r="175" spans="1:2" ht="12.5" x14ac:dyDescent="0.25">
      <c r="A175" s="14"/>
      <c r="B175" s="14"/>
    </row>
    <row r="176" spans="1:2" ht="12.5" x14ac:dyDescent="0.25">
      <c r="A176" s="14"/>
      <c r="B176" s="14"/>
    </row>
    <row r="177" spans="1:2" ht="12.5" x14ac:dyDescent="0.25">
      <c r="A177" s="14"/>
      <c r="B177" s="14"/>
    </row>
    <row r="178" spans="1:2" ht="12.5" x14ac:dyDescent="0.25">
      <c r="A178" s="14"/>
      <c r="B178" s="14"/>
    </row>
    <row r="179" spans="1:2" ht="12.5" x14ac:dyDescent="0.25">
      <c r="A179" s="14"/>
      <c r="B179" s="14"/>
    </row>
    <row r="180" spans="1:2" ht="12.5" x14ac:dyDescent="0.25">
      <c r="A180" s="14"/>
      <c r="B180" s="14"/>
    </row>
    <row r="181" spans="1:2" ht="12.5" x14ac:dyDescent="0.25">
      <c r="A181" s="14"/>
      <c r="B181" s="14"/>
    </row>
    <row r="182" spans="1:2" ht="12.5" x14ac:dyDescent="0.25">
      <c r="A182" s="14"/>
      <c r="B182" s="14"/>
    </row>
    <row r="183" spans="1:2" ht="12.5" x14ac:dyDescent="0.25">
      <c r="A183" s="14"/>
      <c r="B183" s="14"/>
    </row>
    <row r="184" spans="1:2" ht="12.5" x14ac:dyDescent="0.25">
      <c r="A184" s="14"/>
      <c r="B184" s="14"/>
    </row>
    <row r="185" spans="1:2" ht="12.5" x14ac:dyDescent="0.25">
      <c r="A185" s="14"/>
      <c r="B185" s="14"/>
    </row>
    <row r="186" spans="1:2" ht="12.5" x14ac:dyDescent="0.25">
      <c r="A186" s="14"/>
      <c r="B186" s="14"/>
    </row>
    <row r="187" spans="1:2" ht="12.5" x14ac:dyDescent="0.25">
      <c r="A187" s="14"/>
      <c r="B187" s="14"/>
    </row>
    <row r="188" spans="1:2" ht="12.5" x14ac:dyDescent="0.25">
      <c r="A188" s="14"/>
      <c r="B188" s="14"/>
    </row>
    <row r="189" spans="1:2" ht="12.5" x14ac:dyDescent="0.25">
      <c r="A189" s="14"/>
      <c r="B189" s="14"/>
    </row>
    <row r="190" spans="1:2" ht="12.5" x14ac:dyDescent="0.25">
      <c r="A190" s="14"/>
      <c r="B190" s="14"/>
    </row>
    <row r="191" spans="1:2" ht="12.5" x14ac:dyDescent="0.25">
      <c r="A191" s="14"/>
      <c r="B191" s="14"/>
    </row>
    <row r="192" spans="1:2" ht="12.5" x14ac:dyDescent="0.25">
      <c r="A192" s="14"/>
      <c r="B192" s="14"/>
    </row>
    <row r="193" spans="1:2" ht="12.5" x14ac:dyDescent="0.25">
      <c r="A193" s="14"/>
      <c r="B193" s="14"/>
    </row>
    <row r="194" spans="1:2" ht="12.5" x14ac:dyDescent="0.25">
      <c r="A194" s="14"/>
      <c r="B194" s="14"/>
    </row>
    <row r="195" spans="1:2" ht="12.5" x14ac:dyDescent="0.25">
      <c r="A195" s="14"/>
      <c r="B195" s="14"/>
    </row>
    <row r="196" spans="1:2" ht="12.5" x14ac:dyDescent="0.25">
      <c r="A196" s="14"/>
      <c r="B196" s="14"/>
    </row>
    <row r="197" spans="1:2" ht="12.5" x14ac:dyDescent="0.25">
      <c r="A197" s="14"/>
      <c r="B197" s="14"/>
    </row>
    <row r="198" spans="1:2" ht="12.5" x14ac:dyDescent="0.25">
      <c r="A198" s="14"/>
      <c r="B198" s="14"/>
    </row>
    <row r="199" spans="1:2" ht="12.5" x14ac:dyDescent="0.25">
      <c r="A199" s="14"/>
      <c r="B199" s="14"/>
    </row>
    <row r="200" spans="1:2" ht="12.5" x14ac:dyDescent="0.25">
      <c r="A200" s="14"/>
      <c r="B200" s="14"/>
    </row>
    <row r="201" spans="1:2" ht="12.5" x14ac:dyDescent="0.25">
      <c r="A201" s="14"/>
      <c r="B201" s="14"/>
    </row>
    <row r="202" spans="1:2" ht="12.5" x14ac:dyDescent="0.25">
      <c r="A202" s="14"/>
      <c r="B202" s="14"/>
    </row>
    <row r="203" spans="1:2" ht="12.5" x14ac:dyDescent="0.25">
      <c r="A203" s="14"/>
      <c r="B203" s="14"/>
    </row>
    <row r="204" spans="1:2" ht="12.5" x14ac:dyDescent="0.25">
      <c r="A204" s="14"/>
      <c r="B204" s="14"/>
    </row>
    <row r="205" spans="1:2" ht="12.5" x14ac:dyDescent="0.25">
      <c r="A205" s="14"/>
      <c r="B205" s="14"/>
    </row>
    <row r="206" spans="1:2" ht="12.5" x14ac:dyDescent="0.25">
      <c r="A206" s="14"/>
      <c r="B206" s="14"/>
    </row>
    <row r="207" spans="1:2" ht="12.5" x14ac:dyDescent="0.25">
      <c r="A207" s="14"/>
      <c r="B207" s="14"/>
    </row>
    <row r="208" spans="1:2" ht="12.5" x14ac:dyDescent="0.25">
      <c r="A208" s="14"/>
      <c r="B208" s="14"/>
    </row>
    <row r="209" spans="1:2" ht="12.5" x14ac:dyDescent="0.25">
      <c r="A209" s="14"/>
      <c r="B209" s="14"/>
    </row>
    <row r="210" spans="1:2" ht="12.5" x14ac:dyDescent="0.25">
      <c r="A210" s="14"/>
      <c r="B210" s="14"/>
    </row>
    <row r="211" spans="1:2" ht="12.5" x14ac:dyDescent="0.25">
      <c r="A211" s="14"/>
      <c r="B211" s="14"/>
    </row>
    <row r="212" spans="1:2" ht="12.5" x14ac:dyDescent="0.25">
      <c r="A212" s="14"/>
      <c r="B212" s="14"/>
    </row>
    <row r="213" spans="1:2" ht="12.5" x14ac:dyDescent="0.25">
      <c r="A213" s="14"/>
      <c r="B213" s="14"/>
    </row>
    <row r="214" spans="1:2" ht="12.5" x14ac:dyDescent="0.25">
      <c r="A214" s="14"/>
      <c r="B214" s="14"/>
    </row>
    <row r="215" spans="1:2" ht="12.5" x14ac:dyDescent="0.25">
      <c r="A215" s="14"/>
      <c r="B215" s="14"/>
    </row>
    <row r="216" spans="1:2" ht="12.5" x14ac:dyDescent="0.25">
      <c r="A216" s="14"/>
      <c r="B216" s="14"/>
    </row>
    <row r="217" spans="1:2" ht="12.5" x14ac:dyDescent="0.25">
      <c r="A217" s="14"/>
      <c r="B217" s="14"/>
    </row>
    <row r="218" spans="1:2" ht="12.5" x14ac:dyDescent="0.25">
      <c r="A218" s="14"/>
      <c r="B218" s="14"/>
    </row>
    <row r="219" spans="1:2" ht="12.5" x14ac:dyDescent="0.25">
      <c r="A219" s="14"/>
      <c r="B219" s="14"/>
    </row>
    <row r="220" spans="1:2" ht="12.5" x14ac:dyDescent="0.25">
      <c r="A220" s="14"/>
      <c r="B220" s="14"/>
    </row>
    <row r="221" spans="1:2" ht="12.5" x14ac:dyDescent="0.25">
      <c r="A221" s="14"/>
      <c r="B221" s="14"/>
    </row>
    <row r="222" spans="1:2" ht="12.5" x14ac:dyDescent="0.25">
      <c r="A222" s="14"/>
      <c r="B222" s="14"/>
    </row>
    <row r="223" spans="1:2" ht="12.5" x14ac:dyDescent="0.25">
      <c r="A223" s="14"/>
      <c r="B223" s="14"/>
    </row>
    <row r="224" spans="1:2" ht="12.5" x14ac:dyDescent="0.25">
      <c r="A224" s="14"/>
      <c r="B224" s="14"/>
    </row>
    <row r="225" spans="1:2" ht="12.5" x14ac:dyDescent="0.25">
      <c r="A225" s="14"/>
      <c r="B225" s="14"/>
    </row>
    <row r="226" spans="1:2" ht="12.5" x14ac:dyDescent="0.25">
      <c r="A226" s="14"/>
      <c r="B226" s="14"/>
    </row>
    <row r="227" spans="1:2" ht="12.5" x14ac:dyDescent="0.25">
      <c r="A227" s="14"/>
      <c r="B227" s="14"/>
    </row>
    <row r="228" spans="1:2" ht="12.5" x14ac:dyDescent="0.25">
      <c r="A228" s="14"/>
      <c r="B228" s="14"/>
    </row>
    <row r="229" spans="1:2" ht="12.5" x14ac:dyDescent="0.25">
      <c r="A229" s="14"/>
      <c r="B229" s="14"/>
    </row>
    <row r="230" spans="1:2" ht="12.5" x14ac:dyDescent="0.25">
      <c r="A230" s="14"/>
      <c r="B230" s="14"/>
    </row>
    <row r="231" spans="1:2" ht="12.5" x14ac:dyDescent="0.25">
      <c r="A231" s="14"/>
      <c r="B231" s="14"/>
    </row>
    <row r="232" spans="1:2" ht="12.5" x14ac:dyDescent="0.25">
      <c r="A232" s="14"/>
      <c r="B232" s="14"/>
    </row>
    <row r="233" spans="1:2" ht="12.5" x14ac:dyDescent="0.25">
      <c r="A233" s="14"/>
      <c r="B233" s="14"/>
    </row>
    <row r="234" spans="1:2" ht="12.5" x14ac:dyDescent="0.25">
      <c r="A234" s="14"/>
      <c r="B234" s="14"/>
    </row>
    <row r="235" spans="1:2" ht="12.5" x14ac:dyDescent="0.25">
      <c r="A235" s="14"/>
      <c r="B235" s="14"/>
    </row>
    <row r="236" spans="1:2" ht="12.5" x14ac:dyDescent="0.25">
      <c r="A236" s="14"/>
      <c r="B236" s="14"/>
    </row>
    <row r="237" spans="1:2" ht="12.5" x14ac:dyDescent="0.25">
      <c r="A237" s="14"/>
      <c r="B237" s="14"/>
    </row>
    <row r="238" spans="1:2" ht="12.5" x14ac:dyDescent="0.25">
      <c r="A238" s="14"/>
      <c r="B238" s="14"/>
    </row>
    <row r="239" spans="1:2" ht="12.5" x14ac:dyDescent="0.25">
      <c r="A239" s="14"/>
      <c r="B239" s="14"/>
    </row>
    <row r="240" spans="1:2" ht="12.5" x14ac:dyDescent="0.25">
      <c r="A240" s="14"/>
      <c r="B240" s="14"/>
    </row>
    <row r="241" spans="1:2" ht="12.5" x14ac:dyDescent="0.25">
      <c r="A241" s="14"/>
      <c r="B241" s="14"/>
    </row>
    <row r="242" spans="1:2" ht="12.5" x14ac:dyDescent="0.25">
      <c r="A242" s="14"/>
      <c r="B242" s="14"/>
    </row>
    <row r="243" spans="1:2" ht="12.5" x14ac:dyDescent="0.25">
      <c r="A243" s="14"/>
      <c r="B243" s="14"/>
    </row>
    <row r="244" spans="1:2" ht="12.5" x14ac:dyDescent="0.25">
      <c r="A244" s="14"/>
      <c r="B244" s="14"/>
    </row>
    <row r="245" spans="1:2" ht="12.5" x14ac:dyDescent="0.25">
      <c r="A245" s="14"/>
      <c r="B245" s="14"/>
    </row>
    <row r="246" spans="1:2" ht="12.5" x14ac:dyDescent="0.25">
      <c r="A246" s="14"/>
      <c r="B246" s="14"/>
    </row>
    <row r="247" spans="1:2" ht="12.5" x14ac:dyDescent="0.25">
      <c r="A247" s="14"/>
      <c r="B247" s="14"/>
    </row>
    <row r="248" spans="1:2" ht="12.5" x14ac:dyDescent="0.25">
      <c r="A248" s="14"/>
      <c r="B248" s="14"/>
    </row>
    <row r="249" spans="1:2" ht="12.5" x14ac:dyDescent="0.25">
      <c r="A249" s="14"/>
      <c r="B249" s="14"/>
    </row>
    <row r="250" spans="1:2" ht="12.5" x14ac:dyDescent="0.25">
      <c r="A250" s="14"/>
      <c r="B250" s="14"/>
    </row>
    <row r="251" spans="1:2" ht="12.5" x14ac:dyDescent="0.25">
      <c r="A251" s="14"/>
      <c r="B251" s="14"/>
    </row>
    <row r="252" spans="1:2" ht="12.5" x14ac:dyDescent="0.25">
      <c r="A252" s="14"/>
      <c r="B252" s="14"/>
    </row>
    <row r="253" spans="1:2" ht="12.5" x14ac:dyDescent="0.25">
      <c r="A253" s="14"/>
      <c r="B253" s="14"/>
    </row>
    <row r="254" spans="1:2" ht="12.5" x14ac:dyDescent="0.25">
      <c r="A254" s="14"/>
      <c r="B254" s="14"/>
    </row>
    <row r="255" spans="1:2" ht="12.5" x14ac:dyDescent="0.25">
      <c r="A255" s="14"/>
      <c r="B255" s="14"/>
    </row>
    <row r="256" spans="1:2" ht="12.5" x14ac:dyDescent="0.25">
      <c r="A256" s="14"/>
      <c r="B256" s="14"/>
    </row>
    <row r="257" spans="1:2" ht="12.5" x14ac:dyDescent="0.25">
      <c r="A257" s="14"/>
      <c r="B257" s="14"/>
    </row>
    <row r="258" spans="1:2" ht="12.5" x14ac:dyDescent="0.25">
      <c r="A258" s="14"/>
      <c r="B258" s="14"/>
    </row>
    <row r="259" spans="1:2" ht="12.5" x14ac:dyDescent="0.25">
      <c r="A259" s="14"/>
      <c r="B259" s="14"/>
    </row>
    <row r="260" spans="1:2" ht="12.5" x14ac:dyDescent="0.25">
      <c r="A260" s="14"/>
      <c r="B260" s="14"/>
    </row>
    <row r="261" spans="1:2" ht="12.5" x14ac:dyDescent="0.25">
      <c r="A261" s="14"/>
      <c r="B261" s="14"/>
    </row>
    <row r="262" spans="1:2" ht="12.5" x14ac:dyDescent="0.25">
      <c r="A262" s="14"/>
      <c r="B262" s="14"/>
    </row>
    <row r="263" spans="1:2" ht="12.5" x14ac:dyDescent="0.25">
      <c r="A263" s="14"/>
      <c r="B263" s="14"/>
    </row>
    <row r="264" spans="1:2" ht="12.5" x14ac:dyDescent="0.25">
      <c r="A264" s="14"/>
      <c r="B264" s="14"/>
    </row>
    <row r="265" spans="1:2" ht="12.5" x14ac:dyDescent="0.25">
      <c r="A265" s="14"/>
      <c r="B265" s="14"/>
    </row>
    <row r="266" spans="1:2" ht="12.5" x14ac:dyDescent="0.25">
      <c r="A266" s="14"/>
      <c r="B266" s="14"/>
    </row>
    <row r="267" spans="1:2" ht="12.5" x14ac:dyDescent="0.25">
      <c r="A267" s="14"/>
      <c r="B267" s="14"/>
    </row>
    <row r="268" spans="1:2" ht="12.5" x14ac:dyDescent="0.25">
      <c r="A268" s="14"/>
      <c r="B268" s="14"/>
    </row>
    <row r="269" spans="1:2" ht="12.5" x14ac:dyDescent="0.25">
      <c r="A269" s="14"/>
      <c r="B269" s="14"/>
    </row>
    <row r="270" spans="1:2" ht="12.5" x14ac:dyDescent="0.25">
      <c r="A270" s="14"/>
      <c r="B270" s="14"/>
    </row>
    <row r="271" spans="1:2" ht="12.5" x14ac:dyDescent="0.25">
      <c r="A271" s="14"/>
      <c r="B271" s="14"/>
    </row>
    <row r="272" spans="1:2" ht="12.5" x14ac:dyDescent="0.25">
      <c r="A272" s="14"/>
      <c r="B272" s="14"/>
    </row>
    <row r="273" spans="1:2" ht="12.5" x14ac:dyDescent="0.25">
      <c r="A273" s="14"/>
      <c r="B273" s="14"/>
    </row>
    <row r="274" spans="1:2" ht="12.5" x14ac:dyDescent="0.25">
      <c r="A274" s="14"/>
      <c r="B274" s="14"/>
    </row>
    <row r="275" spans="1:2" ht="12.5" x14ac:dyDescent="0.25">
      <c r="A275" s="14"/>
      <c r="B275" s="14"/>
    </row>
    <row r="276" spans="1:2" ht="12.5" x14ac:dyDescent="0.25">
      <c r="A276" s="14"/>
      <c r="B276" s="14"/>
    </row>
    <row r="277" spans="1:2" ht="12.5" x14ac:dyDescent="0.25">
      <c r="A277" s="14"/>
      <c r="B277" s="14"/>
    </row>
    <row r="278" spans="1:2" ht="12.5" x14ac:dyDescent="0.25">
      <c r="A278" s="14"/>
      <c r="B278" s="14"/>
    </row>
    <row r="279" spans="1:2" ht="12.5" x14ac:dyDescent="0.25">
      <c r="A279" s="14"/>
      <c r="B279" s="14"/>
    </row>
    <row r="280" spans="1:2" ht="12.5" x14ac:dyDescent="0.25">
      <c r="A280" s="14"/>
      <c r="B280" s="14"/>
    </row>
    <row r="281" spans="1:2" ht="12.5" x14ac:dyDescent="0.25">
      <c r="A281" s="14"/>
      <c r="B281" s="14"/>
    </row>
    <row r="282" spans="1:2" ht="12.5" x14ac:dyDescent="0.25">
      <c r="A282" s="14"/>
      <c r="B282" s="14"/>
    </row>
    <row r="283" spans="1:2" ht="12.5" x14ac:dyDescent="0.25">
      <c r="A283" s="14"/>
      <c r="B283" s="14"/>
    </row>
    <row r="284" spans="1:2" ht="12.5" x14ac:dyDescent="0.25">
      <c r="A284" s="14"/>
      <c r="B284" s="14"/>
    </row>
    <row r="285" spans="1:2" ht="12.5" x14ac:dyDescent="0.25">
      <c r="A285" s="14"/>
      <c r="B285" s="14"/>
    </row>
    <row r="286" spans="1:2" ht="12.5" x14ac:dyDescent="0.25">
      <c r="A286" s="14"/>
      <c r="B286" s="14"/>
    </row>
    <row r="287" spans="1:2" ht="12.5" x14ac:dyDescent="0.25">
      <c r="A287" s="14"/>
      <c r="B287" s="14"/>
    </row>
    <row r="288" spans="1:2" ht="12.5" x14ac:dyDescent="0.25">
      <c r="A288" s="14"/>
      <c r="B288" s="14"/>
    </row>
    <row r="289" spans="1:2" ht="12.5" x14ac:dyDescent="0.25">
      <c r="A289" s="14"/>
      <c r="B289" s="14"/>
    </row>
    <row r="290" spans="1:2" ht="12.5" x14ac:dyDescent="0.25">
      <c r="A290" s="14"/>
      <c r="B290" s="14"/>
    </row>
    <row r="291" spans="1:2" ht="12.5" x14ac:dyDescent="0.25">
      <c r="A291" s="14"/>
      <c r="B291" s="14"/>
    </row>
    <row r="292" spans="1:2" ht="12.5" x14ac:dyDescent="0.25">
      <c r="A292" s="14"/>
      <c r="B292" s="14"/>
    </row>
    <row r="293" spans="1:2" ht="12.5" x14ac:dyDescent="0.25">
      <c r="A293" s="14"/>
      <c r="B293" s="14"/>
    </row>
    <row r="294" spans="1:2" ht="12.5" x14ac:dyDescent="0.25">
      <c r="A294" s="14"/>
      <c r="B294" s="14"/>
    </row>
    <row r="295" spans="1:2" ht="12.5" x14ac:dyDescent="0.25">
      <c r="A295" s="14"/>
      <c r="B295" s="14"/>
    </row>
    <row r="296" spans="1:2" ht="12.5" x14ac:dyDescent="0.25">
      <c r="A296" s="14"/>
      <c r="B296" s="14"/>
    </row>
    <row r="297" spans="1:2" ht="12.5" x14ac:dyDescent="0.25">
      <c r="A297" s="14"/>
      <c r="B297" s="14"/>
    </row>
    <row r="298" spans="1:2" ht="12.5" x14ac:dyDescent="0.25">
      <c r="A298" s="14"/>
      <c r="B298" s="14"/>
    </row>
    <row r="299" spans="1:2" ht="12.5" x14ac:dyDescent="0.25">
      <c r="A299" s="14"/>
      <c r="B299" s="14"/>
    </row>
    <row r="300" spans="1:2" ht="12.5" x14ac:dyDescent="0.25">
      <c r="A300" s="14"/>
      <c r="B300" s="14"/>
    </row>
    <row r="301" spans="1:2" ht="12.5" x14ac:dyDescent="0.25">
      <c r="A301" s="14"/>
      <c r="B301" s="14"/>
    </row>
    <row r="302" spans="1:2" ht="12.5" x14ac:dyDescent="0.25">
      <c r="A302" s="14"/>
      <c r="B302" s="14"/>
    </row>
    <row r="303" spans="1:2" ht="12.5" x14ac:dyDescent="0.25">
      <c r="A303" s="14"/>
      <c r="B303" s="14"/>
    </row>
    <row r="304" spans="1:2" ht="12.5" x14ac:dyDescent="0.25">
      <c r="A304" s="14"/>
      <c r="B304" s="14"/>
    </row>
    <row r="305" spans="1:2" ht="12.5" x14ac:dyDescent="0.25">
      <c r="A305" s="14"/>
      <c r="B305" s="14"/>
    </row>
    <row r="306" spans="1:2" ht="12.5" x14ac:dyDescent="0.25">
      <c r="A306" s="14"/>
      <c r="B306" s="14"/>
    </row>
    <row r="307" spans="1:2" ht="12.5" x14ac:dyDescent="0.25">
      <c r="A307" s="14"/>
      <c r="B307" s="14"/>
    </row>
    <row r="308" spans="1:2" ht="12.5" x14ac:dyDescent="0.25">
      <c r="A308" s="14"/>
      <c r="B308" s="14"/>
    </row>
    <row r="309" spans="1:2" ht="12.5" x14ac:dyDescent="0.25">
      <c r="A309" s="14"/>
      <c r="B309" s="14"/>
    </row>
    <row r="310" spans="1:2" ht="12.5" x14ac:dyDescent="0.25">
      <c r="A310" s="14"/>
      <c r="B310" s="14"/>
    </row>
    <row r="311" spans="1:2" ht="12.5" x14ac:dyDescent="0.25">
      <c r="A311" s="14"/>
      <c r="B311" s="14"/>
    </row>
    <row r="312" spans="1:2" ht="12.5" x14ac:dyDescent="0.25">
      <c r="A312" s="14"/>
      <c r="B312" s="14"/>
    </row>
    <row r="313" spans="1:2" ht="12.5" x14ac:dyDescent="0.25">
      <c r="A313" s="14"/>
      <c r="B313" s="14"/>
    </row>
    <row r="314" spans="1:2" ht="12.5" x14ac:dyDescent="0.25">
      <c r="A314" s="14"/>
      <c r="B314" s="14"/>
    </row>
    <row r="315" spans="1:2" ht="12.5" x14ac:dyDescent="0.25">
      <c r="A315" s="14"/>
      <c r="B315" s="14"/>
    </row>
    <row r="316" spans="1:2" ht="12.5" x14ac:dyDescent="0.25">
      <c r="A316" s="14"/>
      <c r="B316" s="14"/>
    </row>
    <row r="317" spans="1:2" ht="12.5" x14ac:dyDescent="0.25">
      <c r="A317" s="14"/>
      <c r="B317" s="14"/>
    </row>
    <row r="318" spans="1:2" ht="12.5" x14ac:dyDescent="0.25">
      <c r="A318" s="14"/>
      <c r="B318" s="14"/>
    </row>
    <row r="319" spans="1:2" ht="12.5" x14ac:dyDescent="0.25">
      <c r="A319" s="14"/>
      <c r="B319" s="14"/>
    </row>
    <row r="320" spans="1:2" ht="12.5" x14ac:dyDescent="0.25">
      <c r="A320" s="14"/>
      <c r="B320" s="14"/>
    </row>
    <row r="321" spans="1:2" ht="12.5" x14ac:dyDescent="0.25">
      <c r="A321" s="14"/>
      <c r="B321" s="14"/>
    </row>
    <row r="322" spans="1:2" ht="12.5" x14ac:dyDescent="0.25">
      <c r="A322" s="14"/>
      <c r="B322" s="14"/>
    </row>
    <row r="323" spans="1:2" ht="12.5" x14ac:dyDescent="0.25">
      <c r="A323" s="14"/>
      <c r="B323" s="14"/>
    </row>
    <row r="324" spans="1:2" ht="12.5" x14ac:dyDescent="0.25">
      <c r="A324" s="14"/>
      <c r="B324" s="14"/>
    </row>
    <row r="325" spans="1:2" ht="12.5" x14ac:dyDescent="0.25">
      <c r="A325" s="14"/>
      <c r="B325" s="14"/>
    </row>
    <row r="326" spans="1:2" ht="12.5" x14ac:dyDescent="0.25">
      <c r="A326" s="14"/>
      <c r="B326" s="14"/>
    </row>
    <row r="327" spans="1:2" ht="12.5" x14ac:dyDescent="0.25">
      <c r="A327" s="14"/>
      <c r="B327" s="14"/>
    </row>
    <row r="328" spans="1:2" ht="12.5" x14ac:dyDescent="0.25">
      <c r="A328" s="14"/>
      <c r="B328" s="14"/>
    </row>
    <row r="329" spans="1:2" ht="12.5" x14ac:dyDescent="0.25">
      <c r="A329" s="14"/>
      <c r="B329" s="14"/>
    </row>
    <row r="330" spans="1:2" ht="12.5" x14ac:dyDescent="0.25">
      <c r="A330" s="14"/>
      <c r="B330" s="14"/>
    </row>
    <row r="331" spans="1:2" ht="12.5" x14ac:dyDescent="0.25">
      <c r="A331" s="14"/>
      <c r="B331" s="14"/>
    </row>
    <row r="332" spans="1:2" ht="12.5" x14ac:dyDescent="0.25">
      <c r="A332" s="14"/>
      <c r="B332" s="14"/>
    </row>
    <row r="333" spans="1:2" ht="12.5" x14ac:dyDescent="0.25">
      <c r="A333" s="14"/>
      <c r="B333" s="14"/>
    </row>
    <row r="334" spans="1:2" ht="12.5" x14ac:dyDescent="0.25">
      <c r="A334" s="14"/>
      <c r="B334" s="14"/>
    </row>
    <row r="335" spans="1:2" ht="12.5" x14ac:dyDescent="0.25">
      <c r="A335" s="14"/>
      <c r="B335" s="14"/>
    </row>
    <row r="336" spans="1:2" ht="12.5" x14ac:dyDescent="0.25">
      <c r="A336" s="14"/>
      <c r="B336" s="14"/>
    </row>
    <row r="337" spans="1:2" ht="12.5" x14ac:dyDescent="0.25">
      <c r="A337" s="14"/>
      <c r="B337" s="14"/>
    </row>
    <row r="338" spans="1:2" ht="12.5" x14ac:dyDescent="0.25">
      <c r="A338" s="14"/>
      <c r="B338" s="14"/>
    </row>
    <row r="339" spans="1:2" ht="12.5" x14ac:dyDescent="0.25">
      <c r="A339" s="14"/>
      <c r="B339" s="14"/>
    </row>
    <row r="340" spans="1:2" ht="12.5" x14ac:dyDescent="0.25">
      <c r="A340" s="14"/>
      <c r="B340" s="14"/>
    </row>
    <row r="341" spans="1:2" ht="12.5" x14ac:dyDescent="0.25">
      <c r="A341" s="14"/>
      <c r="B341" s="14"/>
    </row>
    <row r="342" spans="1:2" ht="12.5" x14ac:dyDescent="0.25">
      <c r="A342" s="14"/>
      <c r="B342" s="14"/>
    </row>
    <row r="343" spans="1:2" ht="12.5" x14ac:dyDescent="0.25">
      <c r="A343" s="14"/>
      <c r="B343" s="14"/>
    </row>
    <row r="344" spans="1:2" ht="12.5" x14ac:dyDescent="0.25">
      <c r="A344" s="14"/>
      <c r="B344" s="14"/>
    </row>
    <row r="345" spans="1:2" ht="12.5" x14ac:dyDescent="0.25">
      <c r="A345" s="14"/>
      <c r="B345" s="14"/>
    </row>
    <row r="346" spans="1:2" ht="12.5" x14ac:dyDescent="0.25">
      <c r="A346" s="14"/>
      <c r="B346" s="14"/>
    </row>
    <row r="347" spans="1:2" ht="12.5" x14ac:dyDescent="0.25">
      <c r="A347" s="14"/>
      <c r="B347" s="14"/>
    </row>
    <row r="348" spans="1:2" ht="12.5" x14ac:dyDescent="0.25">
      <c r="A348" s="14"/>
      <c r="B348" s="14"/>
    </row>
    <row r="349" spans="1:2" ht="12.5" x14ac:dyDescent="0.25">
      <c r="A349" s="14"/>
      <c r="B349" s="14"/>
    </row>
    <row r="350" spans="1:2" ht="12.5" x14ac:dyDescent="0.25">
      <c r="A350" s="14"/>
      <c r="B350" s="14"/>
    </row>
    <row r="351" spans="1:2" ht="12.5" x14ac:dyDescent="0.25">
      <c r="A351" s="14"/>
      <c r="B351" s="14"/>
    </row>
    <row r="352" spans="1:2" ht="12.5" x14ac:dyDescent="0.25">
      <c r="A352" s="14"/>
      <c r="B352" s="14"/>
    </row>
    <row r="353" spans="1:2" ht="12.5" x14ac:dyDescent="0.25">
      <c r="A353" s="14"/>
      <c r="B353" s="14"/>
    </row>
    <row r="354" spans="1:2" ht="12.5" x14ac:dyDescent="0.25">
      <c r="A354" s="14"/>
      <c r="B354" s="14"/>
    </row>
    <row r="355" spans="1:2" ht="12.5" x14ac:dyDescent="0.25">
      <c r="A355" s="14"/>
      <c r="B355" s="14"/>
    </row>
    <row r="356" spans="1:2" ht="12.5" x14ac:dyDescent="0.25">
      <c r="A356" s="14"/>
      <c r="B356" s="14"/>
    </row>
    <row r="357" spans="1:2" ht="12.5" x14ac:dyDescent="0.25">
      <c r="A357" s="14"/>
      <c r="B357" s="14"/>
    </row>
    <row r="358" spans="1:2" ht="12.5" x14ac:dyDescent="0.25">
      <c r="A358" s="14"/>
      <c r="B358" s="14"/>
    </row>
    <row r="359" spans="1:2" ht="12.5" x14ac:dyDescent="0.25">
      <c r="A359" s="14"/>
      <c r="B359" s="14"/>
    </row>
    <row r="360" spans="1:2" ht="12.5" x14ac:dyDescent="0.25">
      <c r="A360" s="14"/>
      <c r="B360" s="14"/>
    </row>
    <row r="361" spans="1:2" ht="12.5" x14ac:dyDescent="0.25">
      <c r="A361" s="14"/>
      <c r="B361" s="14"/>
    </row>
    <row r="362" spans="1:2" ht="12.5" x14ac:dyDescent="0.25">
      <c r="A362" s="14"/>
      <c r="B362" s="14"/>
    </row>
    <row r="363" spans="1:2" ht="12.5" x14ac:dyDescent="0.25">
      <c r="A363" s="14"/>
      <c r="B363" s="14"/>
    </row>
    <row r="364" spans="1:2" ht="12.5" x14ac:dyDescent="0.25">
      <c r="A364" s="14"/>
      <c r="B364" s="14"/>
    </row>
    <row r="365" spans="1:2" ht="12.5" x14ac:dyDescent="0.25">
      <c r="A365" s="14"/>
      <c r="B365" s="14"/>
    </row>
    <row r="366" spans="1:2" ht="12.5" x14ac:dyDescent="0.25">
      <c r="A366" s="14"/>
      <c r="B366" s="14"/>
    </row>
    <row r="367" spans="1:2" ht="12.5" x14ac:dyDescent="0.25">
      <c r="A367" s="14"/>
      <c r="B367" s="14"/>
    </row>
    <row r="368" spans="1:2" ht="12.5" x14ac:dyDescent="0.25">
      <c r="A368" s="14"/>
      <c r="B368" s="14"/>
    </row>
    <row r="369" spans="1:2" ht="12.5" x14ac:dyDescent="0.25">
      <c r="A369" s="14"/>
      <c r="B369" s="14"/>
    </row>
    <row r="370" spans="1:2" ht="12.5" x14ac:dyDescent="0.25">
      <c r="A370" s="14"/>
      <c r="B370" s="14"/>
    </row>
    <row r="371" spans="1:2" ht="12.5" x14ac:dyDescent="0.25">
      <c r="A371" s="14"/>
      <c r="B371" s="14"/>
    </row>
    <row r="372" spans="1:2" ht="12.5" x14ac:dyDescent="0.25">
      <c r="A372" s="14"/>
      <c r="B372" s="14"/>
    </row>
    <row r="373" spans="1:2" ht="12.5" x14ac:dyDescent="0.25">
      <c r="A373" s="14"/>
      <c r="B373" s="14"/>
    </row>
    <row r="374" spans="1:2" ht="12.5" x14ac:dyDescent="0.25">
      <c r="A374" s="14"/>
      <c r="B374" s="14"/>
    </row>
    <row r="375" spans="1:2" ht="12.5" x14ac:dyDescent="0.25">
      <c r="A375" s="14"/>
      <c r="B375" s="14"/>
    </row>
    <row r="376" spans="1:2" ht="12.5" x14ac:dyDescent="0.25">
      <c r="A376" s="14"/>
      <c r="B376" s="14"/>
    </row>
    <row r="377" spans="1:2" ht="12.5" x14ac:dyDescent="0.25">
      <c r="A377" s="14"/>
      <c r="B377" s="14"/>
    </row>
    <row r="378" spans="1:2" ht="12.5" x14ac:dyDescent="0.25">
      <c r="A378" s="14"/>
      <c r="B378" s="14"/>
    </row>
    <row r="379" spans="1:2" ht="12.5" x14ac:dyDescent="0.25">
      <c r="A379" s="14"/>
      <c r="B379" s="14"/>
    </row>
    <row r="380" spans="1:2" ht="12.5" x14ac:dyDescent="0.25">
      <c r="A380" s="14"/>
      <c r="B380" s="14"/>
    </row>
    <row r="381" spans="1:2" ht="12.5" x14ac:dyDescent="0.25">
      <c r="A381" s="14"/>
      <c r="B381" s="14"/>
    </row>
    <row r="382" spans="1:2" ht="12.5" x14ac:dyDescent="0.25">
      <c r="A382" s="14"/>
      <c r="B382" s="14"/>
    </row>
    <row r="383" spans="1:2" ht="12.5" x14ac:dyDescent="0.25">
      <c r="A383" s="14"/>
      <c r="B383" s="14"/>
    </row>
    <row r="384" spans="1:2" ht="12.5" x14ac:dyDescent="0.25">
      <c r="A384" s="14"/>
      <c r="B384" s="14"/>
    </row>
    <row r="385" spans="1:2" ht="12.5" x14ac:dyDescent="0.25">
      <c r="A385" s="14"/>
      <c r="B385" s="14"/>
    </row>
    <row r="386" spans="1:2" ht="12.5" x14ac:dyDescent="0.25">
      <c r="A386" s="14"/>
      <c r="B386" s="14"/>
    </row>
    <row r="387" spans="1:2" ht="12.5" x14ac:dyDescent="0.25">
      <c r="A387" s="14"/>
      <c r="B387" s="14"/>
    </row>
    <row r="388" spans="1:2" ht="12.5" x14ac:dyDescent="0.25">
      <c r="A388" s="14"/>
      <c r="B388" s="14"/>
    </row>
    <row r="389" spans="1:2" ht="12.5" x14ac:dyDescent="0.25">
      <c r="A389" s="14"/>
      <c r="B389" s="14"/>
    </row>
    <row r="390" spans="1:2" ht="12.5" x14ac:dyDescent="0.25">
      <c r="A390" s="14"/>
      <c r="B390" s="14"/>
    </row>
    <row r="391" spans="1:2" ht="12.5" x14ac:dyDescent="0.25">
      <c r="A391" s="14"/>
      <c r="B391" s="14"/>
    </row>
    <row r="392" spans="1:2" ht="12.5" x14ac:dyDescent="0.25">
      <c r="A392" s="14"/>
      <c r="B392" s="14"/>
    </row>
    <row r="393" spans="1:2" ht="12.5" x14ac:dyDescent="0.25">
      <c r="A393" s="14"/>
      <c r="B393" s="14"/>
    </row>
    <row r="394" spans="1:2" ht="12.5" x14ac:dyDescent="0.25">
      <c r="A394" s="14"/>
      <c r="B394" s="14"/>
    </row>
    <row r="395" spans="1:2" ht="12.5" x14ac:dyDescent="0.25">
      <c r="A395" s="14"/>
      <c r="B395" s="14"/>
    </row>
    <row r="396" spans="1:2" ht="12.5" x14ac:dyDescent="0.25">
      <c r="A396" s="14"/>
      <c r="B396" s="14"/>
    </row>
    <row r="397" spans="1:2" ht="12.5" x14ac:dyDescent="0.25">
      <c r="A397" s="14"/>
      <c r="B397" s="14"/>
    </row>
    <row r="398" spans="1:2" ht="12.5" x14ac:dyDescent="0.25">
      <c r="A398" s="14"/>
      <c r="B398" s="14"/>
    </row>
    <row r="399" spans="1:2" ht="12.5" x14ac:dyDescent="0.25">
      <c r="A399" s="14"/>
      <c r="B399" s="14"/>
    </row>
    <row r="400" spans="1:2" ht="12.5" x14ac:dyDescent="0.25">
      <c r="A400" s="14"/>
      <c r="B400" s="14"/>
    </row>
    <row r="401" spans="1:2" ht="12.5" x14ac:dyDescent="0.25">
      <c r="A401" s="14"/>
      <c r="B401" s="14"/>
    </row>
    <row r="402" spans="1:2" ht="12.5" x14ac:dyDescent="0.25">
      <c r="A402" s="14"/>
      <c r="B402" s="14"/>
    </row>
    <row r="403" spans="1:2" ht="12.5" x14ac:dyDescent="0.25">
      <c r="A403" s="14"/>
      <c r="B403" s="14"/>
    </row>
    <row r="404" spans="1:2" ht="12.5" x14ac:dyDescent="0.25">
      <c r="A404" s="14"/>
      <c r="B404" s="14"/>
    </row>
    <row r="405" spans="1:2" ht="12.5" x14ac:dyDescent="0.25">
      <c r="A405" s="14"/>
      <c r="B405" s="14"/>
    </row>
    <row r="406" spans="1:2" ht="12.5" x14ac:dyDescent="0.25">
      <c r="A406" s="14"/>
      <c r="B406" s="14"/>
    </row>
    <row r="407" spans="1:2" ht="12.5" x14ac:dyDescent="0.25">
      <c r="A407" s="14"/>
      <c r="B407" s="14"/>
    </row>
    <row r="408" spans="1:2" ht="12.5" x14ac:dyDescent="0.25">
      <c r="A408" s="14"/>
      <c r="B408" s="14"/>
    </row>
    <row r="409" spans="1:2" ht="12.5" x14ac:dyDescent="0.25">
      <c r="A409" s="14"/>
      <c r="B409" s="14"/>
    </row>
    <row r="410" spans="1:2" ht="12.5" x14ac:dyDescent="0.25">
      <c r="A410" s="14"/>
      <c r="B410" s="14"/>
    </row>
    <row r="411" spans="1:2" ht="12.5" x14ac:dyDescent="0.25">
      <c r="A411" s="14"/>
      <c r="B411" s="14"/>
    </row>
    <row r="412" spans="1:2" ht="12.5" x14ac:dyDescent="0.25">
      <c r="A412" s="14"/>
      <c r="B412" s="14"/>
    </row>
    <row r="413" spans="1:2" ht="12.5" x14ac:dyDescent="0.25">
      <c r="A413" s="14"/>
      <c r="B413" s="14"/>
    </row>
    <row r="414" spans="1:2" ht="12.5" x14ac:dyDescent="0.25">
      <c r="A414" s="14"/>
      <c r="B414" s="14"/>
    </row>
    <row r="415" spans="1:2" ht="12.5" x14ac:dyDescent="0.25">
      <c r="A415" s="14"/>
      <c r="B415" s="14"/>
    </row>
    <row r="416" spans="1:2" ht="12.5" x14ac:dyDescent="0.25">
      <c r="A416" s="14"/>
      <c r="B416" s="14"/>
    </row>
    <row r="417" spans="1:2" ht="12.5" x14ac:dyDescent="0.25">
      <c r="A417" s="14"/>
      <c r="B417" s="14"/>
    </row>
    <row r="418" spans="1:2" ht="12.5" x14ac:dyDescent="0.25">
      <c r="A418" s="14"/>
      <c r="B418" s="14"/>
    </row>
    <row r="419" spans="1:2" ht="12.5" x14ac:dyDescent="0.25">
      <c r="A419" s="14"/>
      <c r="B419" s="14"/>
    </row>
    <row r="420" spans="1:2" ht="12.5" x14ac:dyDescent="0.25">
      <c r="A420" s="14"/>
      <c r="B420" s="14"/>
    </row>
    <row r="421" spans="1:2" ht="12.5" x14ac:dyDescent="0.25">
      <c r="A421" s="14"/>
      <c r="B421" s="14"/>
    </row>
    <row r="422" spans="1:2" ht="12.5" x14ac:dyDescent="0.25">
      <c r="A422" s="14"/>
      <c r="B422" s="14"/>
    </row>
    <row r="423" spans="1:2" ht="12.5" x14ac:dyDescent="0.25">
      <c r="A423" s="14"/>
      <c r="B423" s="14"/>
    </row>
    <row r="424" spans="1:2" ht="12.5" x14ac:dyDescent="0.25">
      <c r="A424" s="14"/>
      <c r="B424" s="14"/>
    </row>
    <row r="425" spans="1:2" ht="12.5" x14ac:dyDescent="0.25">
      <c r="A425" s="14"/>
      <c r="B425" s="14"/>
    </row>
    <row r="426" spans="1:2" ht="12.5" x14ac:dyDescent="0.25">
      <c r="A426" s="14"/>
      <c r="B426" s="14"/>
    </row>
    <row r="427" spans="1:2" ht="12.5" x14ac:dyDescent="0.25">
      <c r="A427" s="14"/>
      <c r="B427" s="14"/>
    </row>
    <row r="428" spans="1:2" ht="12.5" x14ac:dyDescent="0.25">
      <c r="A428" s="14"/>
      <c r="B428" s="14"/>
    </row>
    <row r="429" spans="1:2" ht="12.5" x14ac:dyDescent="0.25">
      <c r="A429" s="14"/>
      <c r="B429" s="14"/>
    </row>
    <row r="430" spans="1:2" ht="12.5" x14ac:dyDescent="0.25">
      <c r="A430" s="14"/>
      <c r="B430" s="14"/>
    </row>
    <row r="431" spans="1:2" ht="12.5" x14ac:dyDescent="0.25">
      <c r="A431" s="14"/>
      <c r="B431" s="14"/>
    </row>
    <row r="432" spans="1:2" ht="12.5" x14ac:dyDescent="0.25">
      <c r="A432" s="14"/>
      <c r="B432" s="14"/>
    </row>
    <row r="433" spans="1:2" ht="12.5" x14ac:dyDescent="0.25">
      <c r="A433" s="14"/>
      <c r="B433" s="14"/>
    </row>
    <row r="434" spans="1:2" ht="12.5" x14ac:dyDescent="0.25">
      <c r="A434" s="14"/>
      <c r="B434" s="14"/>
    </row>
    <row r="435" spans="1:2" ht="12.5" x14ac:dyDescent="0.25">
      <c r="A435" s="14"/>
      <c r="B435" s="14"/>
    </row>
    <row r="436" spans="1:2" ht="12.5" x14ac:dyDescent="0.25">
      <c r="A436" s="14"/>
      <c r="B436" s="14"/>
    </row>
    <row r="437" spans="1:2" ht="12.5" x14ac:dyDescent="0.25">
      <c r="A437" s="14"/>
      <c r="B437" s="14"/>
    </row>
    <row r="438" spans="1:2" ht="12.5" x14ac:dyDescent="0.25">
      <c r="A438" s="14"/>
      <c r="B438" s="14"/>
    </row>
    <row r="439" spans="1:2" ht="12.5" x14ac:dyDescent="0.25">
      <c r="A439" s="14"/>
      <c r="B439" s="14"/>
    </row>
    <row r="440" spans="1:2" ht="12.5" x14ac:dyDescent="0.25">
      <c r="A440" s="14"/>
      <c r="B440" s="14"/>
    </row>
    <row r="441" spans="1:2" ht="12.5" x14ac:dyDescent="0.25">
      <c r="A441" s="14"/>
      <c r="B441" s="14"/>
    </row>
    <row r="442" spans="1:2" ht="12.5" x14ac:dyDescent="0.25">
      <c r="A442" s="14"/>
      <c r="B442" s="14"/>
    </row>
    <row r="443" spans="1:2" ht="12.5" x14ac:dyDescent="0.25">
      <c r="A443" s="14"/>
      <c r="B443" s="14"/>
    </row>
    <row r="444" spans="1:2" ht="12.5" x14ac:dyDescent="0.25">
      <c r="A444" s="14"/>
      <c r="B444" s="14"/>
    </row>
    <row r="445" spans="1:2" ht="12.5" x14ac:dyDescent="0.25">
      <c r="A445" s="14"/>
      <c r="B445" s="14"/>
    </row>
    <row r="446" spans="1:2" ht="12.5" x14ac:dyDescent="0.25">
      <c r="A446" s="14"/>
      <c r="B446" s="14"/>
    </row>
    <row r="447" spans="1:2" ht="12.5" x14ac:dyDescent="0.25">
      <c r="A447" s="14"/>
      <c r="B447" s="14"/>
    </row>
    <row r="448" spans="1:2" ht="12.5" x14ac:dyDescent="0.25">
      <c r="A448" s="14"/>
      <c r="B448" s="14"/>
    </row>
    <row r="449" spans="1:2" ht="12.5" x14ac:dyDescent="0.25">
      <c r="A449" s="14"/>
      <c r="B449" s="14"/>
    </row>
    <row r="450" spans="1:2" ht="12.5" x14ac:dyDescent="0.25">
      <c r="A450" s="14"/>
      <c r="B450" s="14"/>
    </row>
    <row r="451" spans="1:2" ht="12.5" x14ac:dyDescent="0.25">
      <c r="A451" s="14"/>
      <c r="B451" s="14"/>
    </row>
    <row r="452" spans="1:2" ht="12.5" x14ac:dyDescent="0.25">
      <c r="A452" s="14"/>
      <c r="B452" s="14"/>
    </row>
    <row r="453" spans="1:2" ht="12.5" x14ac:dyDescent="0.25">
      <c r="A453" s="14"/>
      <c r="B453" s="14"/>
    </row>
    <row r="454" spans="1:2" ht="12.5" x14ac:dyDescent="0.25">
      <c r="A454" s="14"/>
      <c r="B454" s="14"/>
    </row>
    <row r="455" spans="1:2" ht="12.5" x14ac:dyDescent="0.25">
      <c r="A455" s="14"/>
      <c r="B455" s="14"/>
    </row>
    <row r="456" spans="1:2" ht="12.5" x14ac:dyDescent="0.25">
      <c r="A456" s="14"/>
      <c r="B456" s="14"/>
    </row>
    <row r="457" spans="1:2" ht="12.5" x14ac:dyDescent="0.25">
      <c r="A457" s="14"/>
      <c r="B457" s="14"/>
    </row>
    <row r="458" spans="1:2" ht="12.5" x14ac:dyDescent="0.25">
      <c r="A458" s="14"/>
      <c r="B458" s="14"/>
    </row>
    <row r="459" spans="1:2" ht="12.5" x14ac:dyDescent="0.25">
      <c r="A459" s="14"/>
      <c r="B459" s="14"/>
    </row>
    <row r="460" spans="1:2" ht="12.5" x14ac:dyDescent="0.25">
      <c r="A460" s="14"/>
      <c r="B460" s="14"/>
    </row>
    <row r="461" spans="1:2" ht="12.5" x14ac:dyDescent="0.25">
      <c r="A461" s="14"/>
      <c r="B461" s="14"/>
    </row>
    <row r="462" spans="1:2" ht="12.5" x14ac:dyDescent="0.25">
      <c r="A462" s="14"/>
      <c r="B462" s="14"/>
    </row>
    <row r="463" spans="1:2" ht="12.5" x14ac:dyDescent="0.25">
      <c r="A463" s="14"/>
      <c r="B463" s="14"/>
    </row>
    <row r="464" spans="1:2" ht="12.5" x14ac:dyDescent="0.25">
      <c r="A464" s="14"/>
      <c r="B464" s="14"/>
    </row>
    <row r="465" spans="1:2" ht="12.5" x14ac:dyDescent="0.25">
      <c r="A465" s="14"/>
      <c r="B465" s="14"/>
    </row>
    <row r="466" spans="1:2" ht="12.5" x14ac:dyDescent="0.25">
      <c r="A466" s="14"/>
      <c r="B466" s="14"/>
    </row>
    <row r="467" spans="1:2" ht="12.5" x14ac:dyDescent="0.25">
      <c r="A467" s="14"/>
      <c r="B467" s="14"/>
    </row>
    <row r="468" spans="1:2" ht="12.5" x14ac:dyDescent="0.25">
      <c r="A468" s="14"/>
      <c r="B468" s="14"/>
    </row>
    <row r="469" spans="1:2" ht="12.5" x14ac:dyDescent="0.25">
      <c r="A469" s="14"/>
      <c r="B469" s="14"/>
    </row>
    <row r="470" spans="1:2" ht="12.5" x14ac:dyDescent="0.25">
      <c r="A470" s="14"/>
      <c r="B470" s="14"/>
    </row>
    <row r="471" spans="1:2" ht="12.5" x14ac:dyDescent="0.25">
      <c r="A471" s="14"/>
      <c r="B471" s="14"/>
    </row>
    <row r="472" spans="1:2" ht="12.5" x14ac:dyDescent="0.25">
      <c r="A472" s="14"/>
      <c r="B472" s="14"/>
    </row>
    <row r="473" spans="1:2" ht="12.5" x14ac:dyDescent="0.25">
      <c r="A473" s="14"/>
      <c r="B473" s="14"/>
    </row>
    <row r="474" spans="1:2" ht="12.5" x14ac:dyDescent="0.25">
      <c r="A474" s="14"/>
      <c r="B474" s="14"/>
    </row>
    <row r="475" spans="1:2" ht="12.5" x14ac:dyDescent="0.25">
      <c r="A475" s="14"/>
      <c r="B475" s="14"/>
    </row>
    <row r="476" spans="1:2" ht="12.5" x14ac:dyDescent="0.25">
      <c r="A476" s="14"/>
      <c r="B476" s="14"/>
    </row>
    <row r="477" spans="1:2" ht="12.5" x14ac:dyDescent="0.25">
      <c r="A477" s="14"/>
      <c r="B477" s="14"/>
    </row>
    <row r="478" spans="1:2" ht="12.5" x14ac:dyDescent="0.25">
      <c r="A478" s="14"/>
      <c r="B478" s="14"/>
    </row>
    <row r="479" spans="1:2" ht="12.5" x14ac:dyDescent="0.25">
      <c r="A479" s="14"/>
      <c r="B479" s="14"/>
    </row>
    <row r="480" spans="1:2" ht="12.5" x14ac:dyDescent="0.25">
      <c r="A480" s="14"/>
      <c r="B480" s="14"/>
    </row>
    <row r="481" spans="1:2" ht="12.5" x14ac:dyDescent="0.25">
      <c r="A481" s="14"/>
      <c r="B481" s="14"/>
    </row>
    <row r="482" spans="1:2" ht="12.5" x14ac:dyDescent="0.25">
      <c r="A482" s="14"/>
      <c r="B482" s="14"/>
    </row>
    <row r="483" spans="1:2" ht="12.5" x14ac:dyDescent="0.25">
      <c r="A483" s="14"/>
      <c r="B483" s="14"/>
    </row>
    <row r="484" spans="1:2" ht="12.5" x14ac:dyDescent="0.25">
      <c r="A484" s="14"/>
      <c r="B484" s="14"/>
    </row>
    <row r="485" spans="1:2" ht="12.5" x14ac:dyDescent="0.25">
      <c r="A485" s="14"/>
      <c r="B485" s="14"/>
    </row>
    <row r="486" spans="1:2" ht="12.5" x14ac:dyDescent="0.25">
      <c r="A486" s="14"/>
      <c r="B486" s="14"/>
    </row>
    <row r="487" spans="1:2" ht="12.5" x14ac:dyDescent="0.25">
      <c r="A487" s="14"/>
      <c r="B487" s="14"/>
    </row>
    <row r="488" spans="1:2" ht="12.5" x14ac:dyDescent="0.25">
      <c r="A488" s="14"/>
      <c r="B488" s="14"/>
    </row>
    <row r="489" spans="1:2" ht="12.5" x14ac:dyDescent="0.25">
      <c r="A489" s="14"/>
      <c r="B489" s="14"/>
    </row>
    <row r="490" spans="1:2" ht="12.5" x14ac:dyDescent="0.25">
      <c r="A490" s="14"/>
      <c r="B490" s="14"/>
    </row>
    <row r="491" spans="1:2" ht="12.5" x14ac:dyDescent="0.25">
      <c r="A491" s="14"/>
      <c r="B491" s="14"/>
    </row>
    <row r="492" spans="1:2" ht="12.5" x14ac:dyDescent="0.25">
      <c r="A492" s="14"/>
      <c r="B492" s="14"/>
    </row>
    <row r="493" spans="1:2" ht="12.5" x14ac:dyDescent="0.25">
      <c r="A493" s="14"/>
      <c r="B493" s="14"/>
    </row>
    <row r="494" spans="1:2" ht="12.5" x14ac:dyDescent="0.25">
      <c r="A494" s="14"/>
      <c r="B494" s="14"/>
    </row>
    <row r="495" spans="1:2" ht="12.5" x14ac:dyDescent="0.25">
      <c r="A495" s="14"/>
      <c r="B495" s="14"/>
    </row>
    <row r="496" spans="1:2" ht="12.5" x14ac:dyDescent="0.25">
      <c r="A496" s="14"/>
      <c r="B496" s="14"/>
    </row>
    <row r="497" spans="1:2" ht="12.5" x14ac:dyDescent="0.25">
      <c r="A497" s="14"/>
      <c r="B497" s="14"/>
    </row>
    <row r="498" spans="1:2" ht="12.5" x14ac:dyDescent="0.25">
      <c r="A498" s="14"/>
      <c r="B498" s="14"/>
    </row>
    <row r="499" spans="1:2" ht="12.5" x14ac:dyDescent="0.25">
      <c r="A499" s="14"/>
      <c r="B499" s="14"/>
    </row>
    <row r="500" spans="1:2" ht="12.5" x14ac:dyDescent="0.25">
      <c r="A500" s="14"/>
      <c r="B500" s="14"/>
    </row>
    <row r="501" spans="1:2" ht="12.5" x14ac:dyDescent="0.25">
      <c r="A501" s="14"/>
      <c r="B501" s="14"/>
    </row>
    <row r="502" spans="1:2" ht="12.5" x14ac:dyDescent="0.25">
      <c r="A502" s="14"/>
      <c r="B502" s="14"/>
    </row>
    <row r="503" spans="1:2" ht="12.5" x14ac:dyDescent="0.25">
      <c r="A503" s="14"/>
      <c r="B503" s="14"/>
    </row>
    <row r="504" spans="1:2" ht="12.5" x14ac:dyDescent="0.25">
      <c r="A504" s="14"/>
      <c r="B504" s="14"/>
    </row>
    <row r="505" spans="1:2" ht="12.5" x14ac:dyDescent="0.25">
      <c r="A505" s="14"/>
      <c r="B505" s="14"/>
    </row>
    <row r="506" spans="1:2" ht="12.5" x14ac:dyDescent="0.25">
      <c r="A506" s="14"/>
      <c r="B506" s="14"/>
    </row>
    <row r="507" spans="1:2" ht="12.5" x14ac:dyDescent="0.25">
      <c r="A507" s="14"/>
      <c r="B507" s="14"/>
    </row>
    <row r="508" spans="1:2" ht="12.5" x14ac:dyDescent="0.25">
      <c r="A508" s="14"/>
      <c r="B508" s="14"/>
    </row>
    <row r="509" spans="1:2" ht="12.5" x14ac:dyDescent="0.25">
      <c r="A509" s="14"/>
      <c r="B509" s="14"/>
    </row>
    <row r="510" spans="1:2" ht="12.5" x14ac:dyDescent="0.25">
      <c r="A510" s="14"/>
      <c r="B510" s="14"/>
    </row>
    <row r="511" spans="1:2" ht="12.5" x14ac:dyDescent="0.25">
      <c r="A511" s="14"/>
      <c r="B511" s="14"/>
    </row>
    <row r="512" spans="1:2" ht="12.5" x14ac:dyDescent="0.25">
      <c r="A512" s="14"/>
      <c r="B512" s="14"/>
    </row>
    <row r="513" spans="1:2" ht="12.5" x14ac:dyDescent="0.25">
      <c r="A513" s="14"/>
      <c r="B513" s="14"/>
    </row>
    <row r="514" spans="1:2" ht="12.5" x14ac:dyDescent="0.25">
      <c r="A514" s="14"/>
      <c r="B514" s="14"/>
    </row>
    <row r="515" spans="1:2" ht="12.5" x14ac:dyDescent="0.25">
      <c r="A515" s="14"/>
      <c r="B515" s="14"/>
    </row>
    <row r="516" spans="1:2" ht="12.5" x14ac:dyDescent="0.25">
      <c r="A516" s="14"/>
      <c r="B516" s="14"/>
    </row>
    <row r="517" spans="1:2" ht="12.5" x14ac:dyDescent="0.25">
      <c r="A517" s="14"/>
      <c r="B517" s="14"/>
    </row>
    <row r="518" spans="1:2" ht="12.5" x14ac:dyDescent="0.25">
      <c r="A518" s="14"/>
      <c r="B518" s="14"/>
    </row>
    <row r="519" spans="1:2" ht="12.5" x14ac:dyDescent="0.25">
      <c r="A519" s="14"/>
      <c r="B519" s="14"/>
    </row>
    <row r="520" spans="1:2" ht="12.5" x14ac:dyDescent="0.25">
      <c r="A520" s="14"/>
      <c r="B520" s="14"/>
    </row>
    <row r="521" spans="1:2" ht="12.5" x14ac:dyDescent="0.25">
      <c r="A521" s="14"/>
      <c r="B521" s="14"/>
    </row>
    <row r="522" spans="1:2" ht="12.5" x14ac:dyDescent="0.25">
      <c r="A522" s="14"/>
      <c r="B522" s="14"/>
    </row>
    <row r="523" spans="1:2" ht="12.5" x14ac:dyDescent="0.25">
      <c r="A523" s="14"/>
      <c r="B523" s="14"/>
    </row>
    <row r="524" spans="1:2" ht="12.5" x14ac:dyDescent="0.25">
      <c r="A524" s="14"/>
      <c r="B524" s="14"/>
    </row>
    <row r="525" spans="1:2" ht="12.5" x14ac:dyDescent="0.25">
      <c r="A525" s="14"/>
      <c r="B525" s="14"/>
    </row>
    <row r="526" spans="1:2" ht="12.5" x14ac:dyDescent="0.25">
      <c r="A526" s="14"/>
      <c r="B526" s="14"/>
    </row>
    <row r="527" spans="1:2" ht="12.5" x14ac:dyDescent="0.25">
      <c r="A527" s="14"/>
      <c r="B527" s="14"/>
    </row>
    <row r="528" spans="1:2" ht="12.5" x14ac:dyDescent="0.25">
      <c r="A528" s="14"/>
      <c r="B528" s="14"/>
    </row>
    <row r="529" spans="1:2" ht="12.5" x14ac:dyDescent="0.25">
      <c r="A529" s="14"/>
      <c r="B529" s="14"/>
    </row>
    <row r="530" spans="1:2" ht="12.5" x14ac:dyDescent="0.25">
      <c r="A530" s="14"/>
      <c r="B530" s="14"/>
    </row>
    <row r="531" spans="1:2" ht="12.5" x14ac:dyDescent="0.25">
      <c r="A531" s="14"/>
      <c r="B531" s="14"/>
    </row>
    <row r="532" spans="1:2" ht="12.5" x14ac:dyDescent="0.25">
      <c r="A532" s="14"/>
      <c r="B532" s="14"/>
    </row>
    <row r="533" spans="1:2" ht="12.5" x14ac:dyDescent="0.25">
      <c r="A533" s="14"/>
      <c r="B533" s="14"/>
    </row>
    <row r="534" spans="1:2" ht="12.5" x14ac:dyDescent="0.25">
      <c r="A534" s="14"/>
      <c r="B534" s="14"/>
    </row>
    <row r="535" spans="1:2" ht="12.5" x14ac:dyDescent="0.25">
      <c r="A535" s="14"/>
      <c r="B535" s="14"/>
    </row>
    <row r="536" spans="1:2" ht="12.5" x14ac:dyDescent="0.25">
      <c r="A536" s="14"/>
      <c r="B536" s="14"/>
    </row>
    <row r="537" spans="1:2" ht="12.5" x14ac:dyDescent="0.25">
      <c r="A537" s="14"/>
      <c r="B537" s="14"/>
    </row>
    <row r="538" spans="1:2" ht="12.5" x14ac:dyDescent="0.25">
      <c r="A538" s="14"/>
      <c r="B538" s="14"/>
    </row>
    <row r="539" spans="1:2" ht="12.5" x14ac:dyDescent="0.25">
      <c r="A539" s="14"/>
      <c r="B539" s="14"/>
    </row>
    <row r="540" spans="1:2" ht="12.5" x14ac:dyDescent="0.25">
      <c r="A540" s="14"/>
      <c r="B540" s="14"/>
    </row>
    <row r="541" spans="1:2" ht="12.5" x14ac:dyDescent="0.25">
      <c r="A541" s="14"/>
      <c r="B541" s="14"/>
    </row>
    <row r="542" spans="1:2" ht="12.5" x14ac:dyDescent="0.25">
      <c r="A542" s="14"/>
      <c r="B542" s="14"/>
    </row>
    <row r="543" spans="1:2" ht="12.5" x14ac:dyDescent="0.25">
      <c r="A543" s="14"/>
      <c r="B543" s="14"/>
    </row>
    <row r="544" spans="1:2" ht="12.5" x14ac:dyDescent="0.25">
      <c r="A544" s="14"/>
      <c r="B544" s="14"/>
    </row>
    <row r="545" spans="1:2" ht="12.5" x14ac:dyDescent="0.25">
      <c r="A545" s="14"/>
      <c r="B545" s="14"/>
    </row>
    <row r="546" spans="1:2" ht="12.5" x14ac:dyDescent="0.25">
      <c r="A546" s="14"/>
      <c r="B546" s="14"/>
    </row>
    <row r="547" spans="1:2" ht="12.5" x14ac:dyDescent="0.25">
      <c r="A547" s="14"/>
      <c r="B547" s="14"/>
    </row>
    <row r="548" spans="1:2" ht="12.5" x14ac:dyDescent="0.25">
      <c r="A548" s="14"/>
      <c r="B548" s="14"/>
    </row>
    <row r="549" spans="1:2" ht="12.5" x14ac:dyDescent="0.25">
      <c r="A549" s="14"/>
      <c r="B549" s="14"/>
    </row>
    <row r="550" spans="1:2" ht="12.5" x14ac:dyDescent="0.25">
      <c r="A550" s="14"/>
      <c r="B550" s="14"/>
    </row>
    <row r="551" spans="1:2" ht="12.5" x14ac:dyDescent="0.25">
      <c r="A551" s="14"/>
      <c r="B551" s="14"/>
    </row>
    <row r="552" spans="1:2" ht="12.5" x14ac:dyDescent="0.25">
      <c r="A552" s="14"/>
      <c r="B552" s="14"/>
    </row>
    <row r="553" spans="1:2" ht="12.5" x14ac:dyDescent="0.25">
      <c r="A553" s="14"/>
      <c r="B553" s="14"/>
    </row>
    <row r="554" spans="1:2" ht="12.5" x14ac:dyDescent="0.25">
      <c r="A554" s="14"/>
      <c r="B554" s="14"/>
    </row>
    <row r="555" spans="1:2" ht="12.5" x14ac:dyDescent="0.25">
      <c r="A555" s="14"/>
      <c r="B555" s="14"/>
    </row>
    <row r="556" spans="1:2" ht="12.5" x14ac:dyDescent="0.25">
      <c r="A556" s="14"/>
      <c r="B556" s="14"/>
    </row>
    <row r="557" spans="1:2" ht="12.5" x14ac:dyDescent="0.25">
      <c r="A557" s="14"/>
      <c r="B557" s="14"/>
    </row>
    <row r="558" spans="1:2" ht="12.5" x14ac:dyDescent="0.25">
      <c r="A558" s="14"/>
      <c r="B558" s="14"/>
    </row>
    <row r="559" spans="1:2" ht="12.5" x14ac:dyDescent="0.25">
      <c r="A559" s="14"/>
      <c r="B559" s="14"/>
    </row>
    <row r="560" spans="1:2" ht="12.5" x14ac:dyDescent="0.25">
      <c r="A560" s="14"/>
      <c r="B560" s="14"/>
    </row>
    <row r="561" spans="1:2" ht="12.5" x14ac:dyDescent="0.25">
      <c r="A561" s="14"/>
      <c r="B561" s="14"/>
    </row>
    <row r="562" spans="1:2" ht="12.5" x14ac:dyDescent="0.25">
      <c r="A562" s="14"/>
      <c r="B562" s="14"/>
    </row>
    <row r="563" spans="1:2" ht="12.5" x14ac:dyDescent="0.25">
      <c r="A563" s="14"/>
      <c r="B563" s="14"/>
    </row>
    <row r="564" spans="1:2" ht="12.5" x14ac:dyDescent="0.25">
      <c r="A564" s="14"/>
      <c r="B564" s="14"/>
    </row>
    <row r="565" spans="1:2" ht="12.5" x14ac:dyDescent="0.25">
      <c r="A565" s="14"/>
      <c r="B565" s="14"/>
    </row>
    <row r="566" spans="1:2" ht="12.5" x14ac:dyDescent="0.25">
      <c r="A566" s="14"/>
      <c r="B566" s="14"/>
    </row>
    <row r="567" spans="1:2" ht="12.5" x14ac:dyDescent="0.25">
      <c r="A567" s="14"/>
      <c r="B567" s="14"/>
    </row>
    <row r="568" spans="1:2" ht="12.5" x14ac:dyDescent="0.25">
      <c r="A568" s="14"/>
      <c r="B568" s="14"/>
    </row>
    <row r="569" spans="1:2" ht="12.5" x14ac:dyDescent="0.25">
      <c r="A569" s="14"/>
      <c r="B569" s="14"/>
    </row>
    <row r="570" spans="1:2" ht="12.5" x14ac:dyDescent="0.25">
      <c r="A570" s="14"/>
      <c r="B570" s="14"/>
    </row>
    <row r="571" spans="1:2" ht="12.5" x14ac:dyDescent="0.25">
      <c r="A571" s="14"/>
      <c r="B571" s="14"/>
    </row>
    <row r="572" spans="1:2" ht="12.5" x14ac:dyDescent="0.25">
      <c r="A572" s="14"/>
      <c r="B572" s="14"/>
    </row>
    <row r="573" spans="1:2" ht="12.5" x14ac:dyDescent="0.25">
      <c r="A573" s="14"/>
      <c r="B573" s="14"/>
    </row>
    <row r="574" spans="1:2" ht="12.5" x14ac:dyDescent="0.25">
      <c r="A574" s="14"/>
      <c r="B574" s="14"/>
    </row>
    <row r="575" spans="1:2" ht="12.5" x14ac:dyDescent="0.25">
      <c r="A575" s="14"/>
      <c r="B575" s="14"/>
    </row>
    <row r="576" spans="1:2" ht="12.5" x14ac:dyDescent="0.25">
      <c r="A576" s="14"/>
      <c r="B576" s="14"/>
    </row>
    <row r="577" spans="1:2" ht="12.5" x14ac:dyDescent="0.25">
      <c r="A577" s="14"/>
      <c r="B577" s="14"/>
    </row>
    <row r="578" spans="1:2" ht="12.5" x14ac:dyDescent="0.25">
      <c r="A578" s="14"/>
      <c r="B578" s="14"/>
    </row>
    <row r="579" spans="1:2" ht="12.5" x14ac:dyDescent="0.25">
      <c r="A579" s="14"/>
      <c r="B579" s="14"/>
    </row>
    <row r="580" spans="1:2" ht="12.5" x14ac:dyDescent="0.25">
      <c r="A580" s="14"/>
      <c r="B580" s="14"/>
    </row>
    <row r="581" spans="1:2" ht="12.5" x14ac:dyDescent="0.25">
      <c r="A581" s="14"/>
      <c r="B581" s="14"/>
    </row>
    <row r="582" spans="1:2" ht="12.5" x14ac:dyDescent="0.25">
      <c r="A582" s="14"/>
      <c r="B582" s="14"/>
    </row>
    <row r="583" spans="1:2" ht="12.5" x14ac:dyDescent="0.25">
      <c r="A583" s="14"/>
      <c r="B583" s="14"/>
    </row>
    <row r="584" spans="1:2" ht="12.5" x14ac:dyDescent="0.25">
      <c r="A584" s="14"/>
      <c r="B584" s="14"/>
    </row>
    <row r="585" spans="1:2" ht="12.5" x14ac:dyDescent="0.25">
      <c r="A585" s="14"/>
      <c r="B585" s="14"/>
    </row>
    <row r="586" spans="1:2" ht="12.5" x14ac:dyDescent="0.25">
      <c r="A586" s="14"/>
      <c r="B586" s="14"/>
    </row>
    <row r="587" spans="1:2" ht="12.5" x14ac:dyDescent="0.25">
      <c r="A587" s="14"/>
      <c r="B587" s="14"/>
    </row>
    <row r="588" spans="1:2" ht="12.5" x14ac:dyDescent="0.25">
      <c r="A588" s="14"/>
      <c r="B588" s="14"/>
    </row>
    <row r="589" spans="1:2" ht="12.5" x14ac:dyDescent="0.25">
      <c r="A589" s="14"/>
      <c r="B589" s="14"/>
    </row>
    <row r="590" spans="1:2" ht="12.5" x14ac:dyDescent="0.25">
      <c r="A590" s="14"/>
      <c r="B590" s="14"/>
    </row>
    <row r="591" spans="1:2" ht="12.5" x14ac:dyDescent="0.25">
      <c r="A591" s="14"/>
      <c r="B591" s="14"/>
    </row>
    <row r="592" spans="1:2" ht="12.5" x14ac:dyDescent="0.25">
      <c r="A592" s="14"/>
      <c r="B592" s="14"/>
    </row>
    <row r="593" spans="1:2" ht="12.5" x14ac:dyDescent="0.25">
      <c r="A593" s="14"/>
      <c r="B593" s="14"/>
    </row>
    <row r="594" spans="1:2" ht="12.5" x14ac:dyDescent="0.25">
      <c r="A594" s="14"/>
      <c r="B594" s="14"/>
    </row>
    <row r="595" spans="1:2" ht="12.5" x14ac:dyDescent="0.25">
      <c r="A595" s="14"/>
      <c r="B595" s="14"/>
    </row>
    <row r="596" spans="1:2" ht="12.5" x14ac:dyDescent="0.25">
      <c r="A596" s="14"/>
      <c r="B596" s="14"/>
    </row>
    <row r="597" spans="1:2" ht="12.5" x14ac:dyDescent="0.25">
      <c r="A597" s="14"/>
      <c r="B597" s="14"/>
    </row>
    <row r="598" spans="1:2" ht="12.5" x14ac:dyDescent="0.25">
      <c r="A598" s="14"/>
      <c r="B598" s="14"/>
    </row>
    <row r="599" spans="1:2" ht="12.5" x14ac:dyDescent="0.25">
      <c r="A599" s="14"/>
      <c r="B599" s="14"/>
    </row>
    <row r="600" spans="1:2" ht="12.5" x14ac:dyDescent="0.25">
      <c r="A600" s="14"/>
      <c r="B600" s="14"/>
    </row>
    <row r="601" spans="1:2" ht="12.5" x14ac:dyDescent="0.25">
      <c r="A601" s="14"/>
      <c r="B601" s="14"/>
    </row>
    <row r="602" spans="1:2" ht="12.5" x14ac:dyDescent="0.25">
      <c r="A602" s="14"/>
      <c r="B602" s="14"/>
    </row>
    <row r="603" spans="1:2" ht="12.5" x14ac:dyDescent="0.25">
      <c r="A603" s="14"/>
      <c r="B603" s="14"/>
    </row>
    <row r="604" spans="1:2" ht="12.5" x14ac:dyDescent="0.25">
      <c r="A604" s="14"/>
      <c r="B604" s="14"/>
    </row>
    <row r="605" spans="1:2" ht="12.5" x14ac:dyDescent="0.25">
      <c r="A605" s="14"/>
      <c r="B605" s="14"/>
    </row>
    <row r="606" spans="1:2" ht="12.5" x14ac:dyDescent="0.25">
      <c r="A606" s="14"/>
      <c r="B606" s="14"/>
    </row>
    <row r="607" spans="1:2" ht="12.5" x14ac:dyDescent="0.25">
      <c r="A607" s="14"/>
      <c r="B607" s="14"/>
    </row>
    <row r="608" spans="1:2" ht="12.5" x14ac:dyDescent="0.25">
      <c r="A608" s="14"/>
      <c r="B608" s="14"/>
    </row>
    <row r="609" spans="1:2" ht="12.5" x14ac:dyDescent="0.25">
      <c r="A609" s="14"/>
      <c r="B609" s="14"/>
    </row>
    <row r="610" spans="1:2" ht="12.5" x14ac:dyDescent="0.25">
      <c r="A610" s="14"/>
      <c r="B610" s="14"/>
    </row>
    <row r="611" spans="1:2" ht="12.5" x14ac:dyDescent="0.25">
      <c r="A611" s="14"/>
      <c r="B611" s="14"/>
    </row>
    <row r="612" spans="1:2" ht="12.5" x14ac:dyDescent="0.25">
      <c r="A612" s="14"/>
      <c r="B612" s="14"/>
    </row>
    <row r="613" spans="1:2" ht="12.5" x14ac:dyDescent="0.25">
      <c r="A613" s="14"/>
      <c r="B613" s="14"/>
    </row>
    <row r="614" spans="1:2" ht="12.5" x14ac:dyDescent="0.25">
      <c r="A614" s="14"/>
      <c r="B614" s="14"/>
    </row>
    <row r="615" spans="1:2" ht="12.5" x14ac:dyDescent="0.25">
      <c r="A615" s="14"/>
      <c r="B615" s="14"/>
    </row>
    <row r="616" spans="1:2" ht="12.5" x14ac:dyDescent="0.25">
      <c r="A616" s="14"/>
      <c r="B616" s="14"/>
    </row>
    <row r="617" spans="1:2" ht="12.5" x14ac:dyDescent="0.25">
      <c r="A617" s="14"/>
      <c r="B617" s="14"/>
    </row>
    <row r="618" spans="1:2" ht="12.5" x14ac:dyDescent="0.25">
      <c r="A618" s="14"/>
      <c r="B618" s="14"/>
    </row>
    <row r="619" spans="1:2" ht="12.5" x14ac:dyDescent="0.25">
      <c r="A619" s="14"/>
      <c r="B619" s="14"/>
    </row>
    <row r="620" spans="1:2" ht="12.5" x14ac:dyDescent="0.25">
      <c r="A620" s="14"/>
      <c r="B620" s="14"/>
    </row>
    <row r="621" spans="1:2" ht="12.5" x14ac:dyDescent="0.25">
      <c r="A621" s="14"/>
      <c r="B621" s="14"/>
    </row>
    <row r="622" spans="1:2" ht="12.5" x14ac:dyDescent="0.25">
      <c r="A622" s="14"/>
      <c r="B622" s="14"/>
    </row>
    <row r="623" spans="1:2" ht="12.5" x14ac:dyDescent="0.25">
      <c r="A623" s="14"/>
      <c r="B623" s="14"/>
    </row>
    <row r="624" spans="1:2" ht="12.5" x14ac:dyDescent="0.25">
      <c r="A624" s="14"/>
      <c r="B624" s="14"/>
    </row>
    <row r="625" spans="1:2" ht="12.5" x14ac:dyDescent="0.25">
      <c r="A625" s="14"/>
      <c r="B625" s="14"/>
    </row>
    <row r="626" spans="1:2" ht="12.5" x14ac:dyDescent="0.25">
      <c r="A626" s="14"/>
      <c r="B626" s="14"/>
    </row>
    <row r="627" spans="1:2" ht="12.5" x14ac:dyDescent="0.25">
      <c r="A627" s="14"/>
      <c r="B627" s="14"/>
    </row>
    <row r="628" spans="1:2" ht="12.5" x14ac:dyDescent="0.25">
      <c r="A628" s="14"/>
      <c r="B628" s="14"/>
    </row>
    <row r="629" spans="1:2" ht="12.5" x14ac:dyDescent="0.25">
      <c r="A629" s="14"/>
      <c r="B629" s="14"/>
    </row>
    <row r="630" spans="1:2" ht="12.5" x14ac:dyDescent="0.25">
      <c r="A630" s="14"/>
      <c r="B630" s="14"/>
    </row>
    <row r="631" spans="1:2" ht="12.5" x14ac:dyDescent="0.25">
      <c r="A631" s="14"/>
      <c r="B631" s="14"/>
    </row>
    <row r="632" spans="1:2" ht="12.5" x14ac:dyDescent="0.25">
      <c r="A632" s="14"/>
      <c r="B632" s="14"/>
    </row>
    <row r="633" spans="1:2" ht="12.5" x14ac:dyDescent="0.25">
      <c r="A633" s="14"/>
      <c r="B633" s="14"/>
    </row>
    <row r="634" spans="1:2" ht="12.5" x14ac:dyDescent="0.25">
      <c r="A634" s="14"/>
      <c r="B634" s="14"/>
    </row>
    <row r="635" spans="1:2" ht="12.5" x14ac:dyDescent="0.25">
      <c r="A635" s="14"/>
      <c r="B635" s="14"/>
    </row>
    <row r="636" spans="1:2" ht="12.5" x14ac:dyDescent="0.25">
      <c r="A636" s="14"/>
      <c r="B636" s="14"/>
    </row>
    <row r="637" spans="1:2" ht="12.5" x14ac:dyDescent="0.25">
      <c r="A637" s="14"/>
      <c r="B637" s="14"/>
    </row>
    <row r="638" spans="1:2" ht="12.5" x14ac:dyDescent="0.25">
      <c r="A638" s="14"/>
      <c r="B638" s="14"/>
    </row>
    <row r="639" spans="1:2" ht="12.5" x14ac:dyDescent="0.25">
      <c r="A639" s="14"/>
      <c r="B639" s="14"/>
    </row>
    <row r="640" spans="1:2" ht="12.5" x14ac:dyDescent="0.25">
      <c r="A640" s="14"/>
      <c r="B640" s="14"/>
    </row>
    <row r="641" spans="1:2" ht="12.5" x14ac:dyDescent="0.25">
      <c r="A641" s="14"/>
      <c r="B641" s="14"/>
    </row>
    <row r="642" spans="1:2" ht="12.5" x14ac:dyDescent="0.25">
      <c r="A642" s="14"/>
      <c r="B642" s="14"/>
    </row>
    <row r="643" spans="1:2" ht="12.5" x14ac:dyDescent="0.25">
      <c r="A643" s="14"/>
      <c r="B643" s="14"/>
    </row>
    <row r="644" spans="1:2" ht="12.5" x14ac:dyDescent="0.25">
      <c r="A644" s="14"/>
      <c r="B644" s="14"/>
    </row>
    <row r="645" spans="1:2" ht="12.5" x14ac:dyDescent="0.25">
      <c r="A645" s="14"/>
      <c r="B645" s="14"/>
    </row>
    <row r="646" spans="1:2" ht="12.5" x14ac:dyDescent="0.25">
      <c r="A646" s="14"/>
      <c r="B646" s="14"/>
    </row>
    <row r="647" spans="1:2" ht="12.5" x14ac:dyDescent="0.25">
      <c r="A647" s="14"/>
      <c r="B647" s="14"/>
    </row>
    <row r="648" spans="1:2" ht="12.5" x14ac:dyDescent="0.25">
      <c r="A648" s="14"/>
      <c r="B648" s="14"/>
    </row>
    <row r="649" spans="1:2" ht="12.5" x14ac:dyDescent="0.25">
      <c r="A649" s="14"/>
      <c r="B649" s="14"/>
    </row>
    <row r="650" spans="1:2" ht="12.5" x14ac:dyDescent="0.25">
      <c r="A650" s="14"/>
      <c r="B650" s="14"/>
    </row>
    <row r="651" spans="1:2" ht="12.5" x14ac:dyDescent="0.25">
      <c r="A651" s="14"/>
      <c r="B651" s="14"/>
    </row>
    <row r="652" spans="1:2" ht="12.5" x14ac:dyDescent="0.25">
      <c r="A652" s="14"/>
      <c r="B652" s="14"/>
    </row>
    <row r="653" spans="1:2" ht="12.5" x14ac:dyDescent="0.25">
      <c r="A653" s="14"/>
      <c r="B653" s="14"/>
    </row>
    <row r="654" spans="1:2" ht="12.5" x14ac:dyDescent="0.25">
      <c r="A654" s="14"/>
      <c r="B654" s="14"/>
    </row>
    <row r="655" spans="1:2" ht="12.5" x14ac:dyDescent="0.25">
      <c r="A655" s="14"/>
      <c r="B655" s="14"/>
    </row>
    <row r="656" spans="1:2" ht="12.5" x14ac:dyDescent="0.25">
      <c r="A656" s="14"/>
      <c r="B656" s="14"/>
    </row>
    <row r="657" spans="1:2" ht="12.5" x14ac:dyDescent="0.25">
      <c r="A657" s="14"/>
      <c r="B657" s="14"/>
    </row>
    <row r="658" spans="1:2" ht="12.5" x14ac:dyDescent="0.25">
      <c r="A658" s="14"/>
      <c r="B658" s="14"/>
    </row>
    <row r="659" spans="1:2" ht="12.5" x14ac:dyDescent="0.25">
      <c r="A659" s="14"/>
      <c r="B659" s="14"/>
    </row>
    <row r="660" spans="1:2" ht="12.5" x14ac:dyDescent="0.25">
      <c r="A660" s="14"/>
      <c r="B660" s="14"/>
    </row>
    <row r="661" spans="1:2" ht="12.5" x14ac:dyDescent="0.25">
      <c r="A661" s="14"/>
      <c r="B661" s="14"/>
    </row>
    <row r="662" spans="1:2" ht="12.5" x14ac:dyDescent="0.25">
      <c r="A662" s="14"/>
      <c r="B662" s="14"/>
    </row>
    <row r="663" spans="1:2" ht="12.5" x14ac:dyDescent="0.25">
      <c r="A663" s="14"/>
      <c r="B663" s="14"/>
    </row>
    <row r="664" spans="1:2" ht="12.5" x14ac:dyDescent="0.25">
      <c r="A664" s="14"/>
      <c r="B664" s="14"/>
    </row>
    <row r="665" spans="1:2" ht="12.5" x14ac:dyDescent="0.25">
      <c r="A665" s="14"/>
      <c r="B665" s="14"/>
    </row>
    <row r="666" spans="1:2" ht="12.5" x14ac:dyDescent="0.25">
      <c r="A666" s="14"/>
      <c r="B666" s="14"/>
    </row>
    <row r="667" spans="1:2" ht="12.5" x14ac:dyDescent="0.25">
      <c r="A667" s="14"/>
      <c r="B667" s="14"/>
    </row>
    <row r="668" spans="1:2" ht="12.5" x14ac:dyDescent="0.25">
      <c r="A668" s="14"/>
      <c r="B668" s="14"/>
    </row>
    <row r="669" spans="1:2" ht="12.5" x14ac:dyDescent="0.25">
      <c r="A669" s="14"/>
      <c r="B669" s="14"/>
    </row>
    <row r="670" spans="1:2" ht="12.5" x14ac:dyDescent="0.25">
      <c r="A670" s="14"/>
      <c r="B670" s="14"/>
    </row>
    <row r="671" spans="1:2" ht="12.5" x14ac:dyDescent="0.25">
      <c r="A671" s="14"/>
      <c r="B671" s="14"/>
    </row>
    <row r="672" spans="1:2" ht="12.5" x14ac:dyDescent="0.25">
      <c r="A672" s="14"/>
      <c r="B672" s="14"/>
    </row>
    <row r="673" spans="1:2" ht="12.5" x14ac:dyDescent="0.25">
      <c r="A673" s="14"/>
      <c r="B673" s="14"/>
    </row>
    <row r="674" spans="1:2" ht="12.5" x14ac:dyDescent="0.25">
      <c r="A674" s="14"/>
      <c r="B674" s="14"/>
    </row>
    <row r="675" spans="1:2" ht="12.5" x14ac:dyDescent="0.25">
      <c r="A675" s="14"/>
      <c r="B675" s="14"/>
    </row>
    <row r="676" spans="1:2" ht="12.5" x14ac:dyDescent="0.25">
      <c r="A676" s="14"/>
      <c r="B676" s="14"/>
    </row>
    <row r="677" spans="1:2" ht="12.5" x14ac:dyDescent="0.25">
      <c r="A677" s="14"/>
      <c r="B677" s="14"/>
    </row>
    <row r="678" spans="1:2" ht="12.5" x14ac:dyDescent="0.25">
      <c r="A678" s="14"/>
      <c r="B678" s="14"/>
    </row>
    <row r="679" spans="1:2" ht="12.5" x14ac:dyDescent="0.25">
      <c r="A679" s="14"/>
      <c r="B679" s="14"/>
    </row>
    <row r="680" spans="1:2" ht="12.5" x14ac:dyDescent="0.25">
      <c r="A680" s="14"/>
      <c r="B680" s="14"/>
    </row>
    <row r="681" spans="1:2" ht="12.5" x14ac:dyDescent="0.25">
      <c r="A681" s="14"/>
      <c r="B681" s="14"/>
    </row>
    <row r="682" spans="1:2" ht="12.5" x14ac:dyDescent="0.25">
      <c r="A682" s="14"/>
      <c r="B682" s="14"/>
    </row>
    <row r="683" spans="1:2" ht="12.5" x14ac:dyDescent="0.25">
      <c r="A683" s="14"/>
      <c r="B683" s="14"/>
    </row>
    <row r="684" spans="1:2" ht="12.5" x14ac:dyDescent="0.25">
      <c r="A684" s="14"/>
      <c r="B684" s="14"/>
    </row>
    <row r="685" spans="1:2" ht="12.5" x14ac:dyDescent="0.25">
      <c r="A685" s="14"/>
      <c r="B685" s="14"/>
    </row>
    <row r="686" spans="1:2" ht="12.5" x14ac:dyDescent="0.25">
      <c r="A686" s="14"/>
      <c r="B686" s="14"/>
    </row>
    <row r="687" spans="1:2" ht="12.5" x14ac:dyDescent="0.25">
      <c r="A687" s="14"/>
      <c r="B687" s="14"/>
    </row>
    <row r="688" spans="1:2" ht="12.5" x14ac:dyDescent="0.25">
      <c r="A688" s="14"/>
      <c r="B688" s="14"/>
    </row>
    <row r="689" spans="1:2" ht="12.5" x14ac:dyDescent="0.25">
      <c r="A689" s="14"/>
      <c r="B689" s="14"/>
    </row>
    <row r="690" spans="1:2" ht="12.5" x14ac:dyDescent="0.25">
      <c r="A690" s="14"/>
      <c r="B690" s="14"/>
    </row>
    <row r="691" spans="1:2" ht="12.5" x14ac:dyDescent="0.25">
      <c r="A691" s="14"/>
      <c r="B691" s="14"/>
    </row>
    <row r="692" spans="1:2" ht="12.5" x14ac:dyDescent="0.25">
      <c r="A692" s="14"/>
      <c r="B692" s="14"/>
    </row>
    <row r="693" spans="1:2" ht="12.5" x14ac:dyDescent="0.25">
      <c r="A693" s="14"/>
      <c r="B693" s="14"/>
    </row>
    <row r="694" spans="1:2" ht="12.5" x14ac:dyDescent="0.25">
      <c r="A694" s="14"/>
      <c r="B694" s="14"/>
    </row>
    <row r="695" spans="1:2" ht="12.5" x14ac:dyDescent="0.25">
      <c r="A695" s="14"/>
      <c r="B695" s="14"/>
    </row>
    <row r="696" spans="1:2" ht="12.5" x14ac:dyDescent="0.25">
      <c r="A696" s="14"/>
      <c r="B696" s="14"/>
    </row>
    <row r="697" spans="1:2" ht="12.5" x14ac:dyDescent="0.25">
      <c r="A697" s="14"/>
      <c r="B697" s="14"/>
    </row>
    <row r="698" spans="1:2" ht="12.5" x14ac:dyDescent="0.25">
      <c r="A698" s="14"/>
      <c r="B698" s="14"/>
    </row>
    <row r="699" spans="1:2" ht="12.5" x14ac:dyDescent="0.25">
      <c r="A699" s="14"/>
      <c r="B699" s="14"/>
    </row>
    <row r="700" spans="1:2" ht="12.5" x14ac:dyDescent="0.25">
      <c r="A700" s="14"/>
      <c r="B700" s="14"/>
    </row>
    <row r="701" spans="1:2" ht="12.5" x14ac:dyDescent="0.25">
      <c r="A701" s="14"/>
      <c r="B701" s="14"/>
    </row>
    <row r="702" spans="1:2" ht="12.5" x14ac:dyDescent="0.25">
      <c r="A702" s="14"/>
      <c r="B702" s="14"/>
    </row>
    <row r="703" spans="1:2" ht="12.5" x14ac:dyDescent="0.25">
      <c r="A703" s="14"/>
      <c r="B703" s="14"/>
    </row>
    <row r="704" spans="1:2" ht="12.5" x14ac:dyDescent="0.25">
      <c r="A704" s="14"/>
      <c r="B704" s="14"/>
    </row>
    <row r="705" spans="1:2" ht="12.5" x14ac:dyDescent="0.25">
      <c r="A705" s="14"/>
      <c r="B705" s="14"/>
    </row>
    <row r="706" spans="1:2" ht="12.5" x14ac:dyDescent="0.25">
      <c r="A706" s="14"/>
      <c r="B706" s="14"/>
    </row>
    <row r="707" spans="1:2" ht="12.5" x14ac:dyDescent="0.25">
      <c r="A707" s="14"/>
      <c r="B707" s="14"/>
    </row>
    <row r="708" spans="1:2" ht="12.5" x14ac:dyDescent="0.25">
      <c r="A708" s="14"/>
      <c r="B708" s="14"/>
    </row>
    <row r="709" spans="1:2" ht="12.5" x14ac:dyDescent="0.25">
      <c r="A709" s="14"/>
      <c r="B709" s="14"/>
    </row>
    <row r="710" spans="1:2" ht="12.5" x14ac:dyDescent="0.25">
      <c r="A710" s="14"/>
      <c r="B710" s="14"/>
    </row>
    <row r="711" spans="1:2" ht="12.5" x14ac:dyDescent="0.25">
      <c r="A711" s="14"/>
      <c r="B711" s="14"/>
    </row>
    <row r="712" spans="1:2" ht="12.5" x14ac:dyDescent="0.25">
      <c r="A712" s="14"/>
      <c r="B712" s="14"/>
    </row>
    <row r="713" spans="1:2" ht="12.5" x14ac:dyDescent="0.25">
      <c r="A713" s="14"/>
      <c r="B713" s="14"/>
    </row>
    <row r="714" spans="1:2" ht="12.5" x14ac:dyDescent="0.25">
      <c r="A714" s="14"/>
      <c r="B714" s="14"/>
    </row>
    <row r="715" spans="1:2" ht="12.5" x14ac:dyDescent="0.25">
      <c r="A715" s="14"/>
      <c r="B715" s="14"/>
    </row>
    <row r="716" spans="1:2" ht="12.5" x14ac:dyDescent="0.25">
      <c r="A716" s="14"/>
      <c r="B716" s="14"/>
    </row>
    <row r="717" spans="1:2" ht="12.5" x14ac:dyDescent="0.25">
      <c r="A717" s="14"/>
      <c r="B717" s="14"/>
    </row>
    <row r="718" spans="1:2" ht="12.5" x14ac:dyDescent="0.25">
      <c r="A718" s="14"/>
      <c r="B718" s="14"/>
    </row>
    <row r="719" spans="1:2" ht="12.5" x14ac:dyDescent="0.25">
      <c r="A719" s="14"/>
      <c r="B719" s="14"/>
    </row>
    <row r="720" spans="1:2" ht="12.5" x14ac:dyDescent="0.25">
      <c r="A720" s="14"/>
      <c r="B720" s="14"/>
    </row>
    <row r="721" spans="1:2" ht="12.5" x14ac:dyDescent="0.25">
      <c r="A721" s="14"/>
      <c r="B721" s="14"/>
    </row>
    <row r="722" spans="1:2" ht="12.5" x14ac:dyDescent="0.25">
      <c r="A722" s="14"/>
      <c r="B722" s="14"/>
    </row>
    <row r="723" spans="1:2" ht="12.5" x14ac:dyDescent="0.25">
      <c r="A723" s="14"/>
      <c r="B723" s="14"/>
    </row>
    <row r="724" spans="1:2" ht="12.5" x14ac:dyDescent="0.25">
      <c r="A724" s="14"/>
      <c r="B724" s="14"/>
    </row>
    <row r="725" spans="1:2" ht="12.5" x14ac:dyDescent="0.25">
      <c r="A725" s="14"/>
      <c r="B725" s="14"/>
    </row>
    <row r="726" spans="1:2" ht="12.5" x14ac:dyDescent="0.25">
      <c r="A726" s="14"/>
      <c r="B726" s="14"/>
    </row>
    <row r="727" spans="1:2" ht="12.5" x14ac:dyDescent="0.25">
      <c r="A727" s="14"/>
      <c r="B727" s="14"/>
    </row>
    <row r="728" spans="1:2" ht="12.5" x14ac:dyDescent="0.25">
      <c r="A728" s="14"/>
      <c r="B728" s="14"/>
    </row>
    <row r="729" spans="1:2" ht="12.5" x14ac:dyDescent="0.25">
      <c r="A729" s="14"/>
      <c r="B729" s="14"/>
    </row>
    <row r="730" spans="1:2" ht="12.5" x14ac:dyDescent="0.25">
      <c r="A730" s="14"/>
      <c r="B730" s="14"/>
    </row>
    <row r="731" spans="1:2" ht="12.5" x14ac:dyDescent="0.25">
      <c r="A731" s="14"/>
      <c r="B731" s="14"/>
    </row>
    <row r="732" spans="1:2" ht="12.5" x14ac:dyDescent="0.25">
      <c r="A732" s="14"/>
      <c r="B732" s="14"/>
    </row>
    <row r="733" spans="1:2" ht="12.5" x14ac:dyDescent="0.25">
      <c r="A733" s="14"/>
      <c r="B733" s="14"/>
    </row>
    <row r="734" spans="1:2" ht="12.5" x14ac:dyDescent="0.25">
      <c r="A734" s="14"/>
      <c r="B734" s="14"/>
    </row>
    <row r="735" spans="1:2" ht="12.5" x14ac:dyDescent="0.25">
      <c r="A735" s="14"/>
      <c r="B735" s="14"/>
    </row>
    <row r="736" spans="1:2" ht="12.5" x14ac:dyDescent="0.25">
      <c r="A736" s="14"/>
      <c r="B736" s="14"/>
    </row>
    <row r="737" spans="1:2" ht="12.5" x14ac:dyDescent="0.25">
      <c r="A737" s="14"/>
      <c r="B737" s="14"/>
    </row>
    <row r="738" spans="1:2" ht="12.5" x14ac:dyDescent="0.25">
      <c r="A738" s="14"/>
      <c r="B738" s="14"/>
    </row>
    <row r="739" spans="1:2" ht="12.5" x14ac:dyDescent="0.25">
      <c r="A739" s="14"/>
      <c r="B739" s="14"/>
    </row>
    <row r="740" spans="1:2" ht="12.5" x14ac:dyDescent="0.25">
      <c r="A740" s="14"/>
      <c r="B740" s="14"/>
    </row>
    <row r="741" spans="1:2" ht="12.5" x14ac:dyDescent="0.25">
      <c r="A741" s="14"/>
      <c r="B741" s="14"/>
    </row>
    <row r="742" spans="1:2" ht="12.5" x14ac:dyDescent="0.25">
      <c r="A742" s="14"/>
      <c r="B742" s="14"/>
    </row>
    <row r="743" spans="1:2" ht="12.5" x14ac:dyDescent="0.25">
      <c r="A743" s="14"/>
      <c r="B743" s="14"/>
    </row>
    <row r="744" spans="1:2" ht="12.5" x14ac:dyDescent="0.25">
      <c r="A744" s="14"/>
      <c r="B744" s="14"/>
    </row>
    <row r="745" spans="1:2" ht="12.5" x14ac:dyDescent="0.25">
      <c r="A745" s="14"/>
      <c r="B745" s="14"/>
    </row>
    <row r="746" spans="1:2" ht="12.5" x14ac:dyDescent="0.25">
      <c r="A746" s="14"/>
      <c r="B746" s="14"/>
    </row>
    <row r="747" spans="1:2" ht="12.5" x14ac:dyDescent="0.25">
      <c r="A747" s="14"/>
      <c r="B747" s="14"/>
    </row>
    <row r="748" spans="1:2" ht="12.5" x14ac:dyDescent="0.25">
      <c r="A748" s="14"/>
      <c r="B748" s="14"/>
    </row>
    <row r="749" spans="1:2" ht="12.5" x14ac:dyDescent="0.25">
      <c r="A749" s="14"/>
      <c r="B749" s="14"/>
    </row>
    <row r="750" spans="1:2" ht="12.5" x14ac:dyDescent="0.25">
      <c r="A750" s="14"/>
      <c r="B750" s="14"/>
    </row>
    <row r="751" spans="1:2" ht="12.5" x14ac:dyDescent="0.25">
      <c r="A751" s="14"/>
      <c r="B751" s="14"/>
    </row>
    <row r="752" spans="1:2" ht="12.5" x14ac:dyDescent="0.25">
      <c r="A752" s="14"/>
      <c r="B752" s="14"/>
    </row>
    <row r="753" spans="1:2" ht="12.5" x14ac:dyDescent="0.25">
      <c r="A753" s="14"/>
      <c r="B753" s="14"/>
    </row>
    <row r="754" spans="1:2" ht="12.5" x14ac:dyDescent="0.25">
      <c r="A754" s="14"/>
      <c r="B754" s="14"/>
    </row>
    <row r="755" spans="1:2" ht="12.5" x14ac:dyDescent="0.25">
      <c r="A755" s="14"/>
      <c r="B755" s="14"/>
    </row>
    <row r="756" spans="1:2" ht="12.5" x14ac:dyDescent="0.25">
      <c r="A756" s="14"/>
      <c r="B756" s="14"/>
    </row>
    <row r="757" spans="1:2" ht="12.5" x14ac:dyDescent="0.25">
      <c r="A757" s="14"/>
      <c r="B757" s="14"/>
    </row>
    <row r="758" spans="1:2" ht="12.5" x14ac:dyDescent="0.25">
      <c r="A758" s="14"/>
      <c r="B758" s="14"/>
    </row>
    <row r="759" spans="1:2" ht="12.5" x14ac:dyDescent="0.25">
      <c r="A759" s="14"/>
      <c r="B759" s="14"/>
    </row>
    <row r="760" spans="1:2" ht="12.5" x14ac:dyDescent="0.25">
      <c r="A760" s="14"/>
      <c r="B760" s="14"/>
    </row>
    <row r="761" spans="1:2" ht="12.5" x14ac:dyDescent="0.25">
      <c r="A761" s="14"/>
      <c r="B761" s="14"/>
    </row>
    <row r="762" spans="1:2" ht="12.5" x14ac:dyDescent="0.25">
      <c r="A762" s="14"/>
      <c r="B762" s="14"/>
    </row>
    <row r="763" spans="1:2" ht="12.5" x14ac:dyDescent="0.25">
      <c r="A763" s="14"/>
      <c r="B763" s="14"/>
    </row>
    <row r="764" spans="1:2" ht="12.5" x14ac:dyDescent="0.25">
      <c r="A764" s="14"/>
      <c r="B764" s="14"/>
    </row>
    <row r="765" spans="1:2" ht="12.5" x14ac:dyDescent="0.25">
      <c r="A765" s="14"/>
      <c r="B765" s="14"/>
    </row>
    <row r="766" spans="1:2" ht="12.5" x14ac:dyDescent="0.25">
      <c r="A766" s="14"/>
      <c r="B766" s="14"/>
    </row>
    <row r="767" spans="1:2" ht="12.5" x14ac:dyDescent="0.25">
      <c r="A767" s="14"/>
      <c r="B767" s="14"/>
    </row>
    <row r="768" spans="1:2" ht="12.5" x14ac:dyDescent="0.25">
      <c r="A768" s="14"/>
      <c r="B768" s="14"/>
    </row>
    <row r="769" spans="1:2" ht="12.5" x14ac:dyDescent="0.25">
      <c r="A769" s="14"/>
      <c r="B769" s="14"/>
    </row>
    <row r="770" spans="1:2" ht="12.5" x14ac:dyDescent="0.25">
      <c r="A770" s="14"/>
      <c r="B770" s="14"/>
    </row>
    <row r="771" spans="1:2" ht="12.5" x14ac:dyDescent="0.25">
      <c r="A771" s="14"/>
      <c r="B771" s="14"/>
    </row>
    <row r="772" spans="1:2" ht="12.5" x14ac:dyDescent="0.25">
      <c r="A772" s="14"/>
      <c r="B772" s="14"/>
    </row>
    <row r="773" spans="1:2" ht="12.5" x14ac:dyDescent="0.25">
      <c r="A773" s="14"/>
      <c r="B773" s="14"/>
    </row>
    <row r="774" spans="1:2" ht="12.5" x14ac:dyDescent="0.25">
      <c r="A774" s="14"/>
      <c r="B774" s="14"/>
    </row>
    <row r="775" spans="1:2" ht="12.5" x14ac:dyDescent="0.25">
      <c r="A775" s="14"/>
      <c r="B775" s="14"/>
    </row>
    <row r="776" spans="1:2" ht="12.5" x14ac:dyDescent="0.25">
      <c r="A776" s="14"/>
      <c r="B776" s="14"/>
    </row>
    <row r="777" spans="1:2" ht="12.5" x14ac:dyDescent="0.25">
      <c r="A777" s="14"/>
      <c r="B777" s="14"/>
    </row>
    <row r="778" spans="1:2" ht="12.5" x14ac:dyDescent="0.25">
      <c r="A778" s="14"/>
      <c r="B778" s="14"/>
    </row>
    <row r="779" spans="1:2" ht="12.5" x14ac:dyDescent="0.25">
      <c r="A779" s="14"/>
      <c r="B779" s="14"/>
    </row>
    <row r="780" spans="1:2" ht="12.5" x14ac:dyDescent="0.25">
      <c r="A780" s="14"/>
      <c r="B780" s="14"/>
    </row>
    <row r="781" spans="1:2" ht="12.5" x14ac:dyDescent="0.25">
      <c r="A781" s="14"/>
      <c r="B781" s="14"/>
    </row>
    <row r="782" spans="1:2" ht="12.5" x14ac:dyDescent="0.25">
      <c r="A782" s="14"/>
      <c r="B782" s="14"/>
    </row>
    <row r="783" spans="1:2" ht="12.5" x14ac:dyDescent="0.25">
      <c r="A783" s="14"/>
      <c r="B783" s="14"/>
    </row>
    <row r="784" spans="1:2" ht="12.5" x14ac:dyDescent="0.25">
      <c r="A784" s="14"/>
      <c r="B784" s="14"/>
    </row>
    <row r="785" spans="1:2" ht="12.5" x14ac:dyDescent="0.25">
      <c r="A785" s="14"/>
      <c r="B785" s="14"/>
    </row>
    <row r="786" spans="1:2" ht="12.5" x14ac:dyDescent="0.25">
      <c r="A786" s="14"/>
      <c r="B786" s="14"/>
    </row>
    <row r="787" spans="1:2" ht="12.5" x14ac:dyDescent="0.25">
      <c r="A787" s="14"/>
      <c r="B787" s="14"/>
    </row>
    <row r="788" spans="1:2" ht="12.5" x14ac:dyDescent="0.25">
      <c r="A788" s="14"/>
      <c r="B788" s="14"/>
    </row>
    <row r="789" spans="1:2" ht="12.5" x14ac:dyDescent="0.25">
      <c r="A789" s="14"/>
      <c r="B789" s="14"/>
    </row>
    <row r="790" spans="1:2" ht="12.5" x14ac:dyDescent="0.25">
      <c r="A790" s="14"/>
      <c r="B790" s="14"/>
    </row>
    <row r="791" spans="1:2" ht="12.5" x14ac:dyDescent="0.25">
      <c r="A791" s="14"/>
      <c r="B791" s="14"/>
    </row>
    <row r="792" spans="1:2" ht="12.5" x14ac:dyDescent="0.25">
      <c r="A792" s="14"/>
      <c r="B792" s="14"/>
    </row>
    <row r="793" spans="1:2" ht="12.5" x14ac:dyDescent="0.25">
      <c r="A793" s="14"/>
      <c r="B793" s="14"/>
    </row>
    <row r="794" spans="1:2" ht="12.5" x14ac:dyDescent="0.25">
      <c r="A794" s="14"/>
      <c r="B794" s="14"/>
    </row>
    <row r="795" spans="1:2" ht="12.5" x14ac:dyDescent="0.25">
      <c r="A795" s="14"/>
      <c r="B795" s="14"/>
    </row>
    <row r="796" spans="1:2" ht="12.5" x14ac:dyDescent="0.25">
      <c r="A796" s="14"/>
      <c r="B796" s="14"/>
    </row>
    <row r="797" spans="1:2" ht="12.5" x14ac:dyDescent="0.25">
      <c r="A797" s="14"/>
      <c r="B797" s="14"/>
    </row>
    <row r="798" spans="1:2" ht="12.5" x14ac:dyDescent="0.25">
      <c r="A798" s="14"/>
      <c r="B798" s="14"/>
    </row>
    <row r="799" spans="1:2" ht="12.5" x14ac:dyDescent="0.25">
      <c r="A799" s="14"/>
      <c r="B799" s="14"/>
    </row>
    <row r="800" spans="1:2" ht="12.5" x14ac:dyDescent="0.25">
      <c r="A800" s="14"/>
      <c r="B800" s="14"/>
    </row>
    <row r="801" spans="1:2" ht="12.5" x14ac:dyDescent="0.25">
      <c r="A801" s="14"/>
      <c r="B801" s="14"/>
    </row>
    <row r="802" spans="1:2" ht="12.5" x14ac:dyDescent="0.25">
      <c r="A802" s="14"/>
      <c r="B802" s="14"/>
    </row>
    <row r="803" spans="1:2" ht="12.5" x14ac:dyDescent="0.25">
      <c r="A803" s="14"/>
      <c r="B803" s="14"/>
    </row>
    <row r="804" spans="1:2" ht="12.5" x14ac:dyDescent="0.25">
      <c r="A804" s="14"/>
      <c r="B804" s="14"/>
    </row>
    <row r="805" spans="1:2" ht="12.5" x14ac:dyDescent="0.25">
      <c r="A805" s="14"/>
      <c r="B805" s="14"/>
    </row>
    <row r="806" spans="1:2" ht="12.5" x14ac:dyDescent="0.25">
      <c r="A806" s="14"/>
      <c r="B806" s="14"/>
    </row>
    <row r="807" spans="1:2" ht="12.5" x14ac:dyDescent="0.25">
      <c r="A807" s="14"/>
      <c r="B807" s="14"/>
    </row>
    <row r="808" spans="1:2" ht="12.5" x14ac:dyDescent="0.25">
      <c r="A808" s="14"/>
      <c r="B808" s="14"/>
    </row>
    <row r="809" spans="1:2" ht="12.5" x14ac:dyDescent="0.25">
      <c r="A809" s="14"/>
      <c r="B809" s="14"/>
    </row>
    <row r="810" spans="1:2" ht="12.5" x14ac:dyDescent="0.25">
      <c r="A810" s="14"/>
      <c r="B810" s="14"/>
    </row>
    <row r="811" spans="1:2" ht="12.5" x14ac:dyDescent="0.25">
      <c r="A811" s="14"/>
      <c r="B811" s="14"/>
    </row>
    <row r="812" spans="1:2" ht="12.5" x14ac:dyDescent="0.25">
      <c r="A812" s="14"/>
      <c r="B812" s="14"/>
    </row>
    <row r="813" spans="1:2" ht="12.5" x14ac:dyDescent="0.25">
      <c r="A813" s="14"/>
      <c r="B813" s="14"/>
    </row>
    <row r="814" spans="1:2" ht="12.5" x14ac:dyDescent="0.25">
      <c r="A814" s="14"/>
      <c r="B814" s="14"/>
    </row>
    <row r="815" spans="1:2" ht="12.5" x14ac:dyDescent="0.25">
      <c r="A815" s="14"/>
      <c r="B815" s="14"/>
    </row>
    <row r="816" spans="1:2" ht="12.5" x14ac:dyDescent="0.25">
      <c r="A816" s="14"/>
      <c r="B816" s="14"/>
    </row>
    <row r="817" spans="1:2" ht="12.5" x14ac:dyDescent="0.25">
      <c r="A817" s="14"/>
      <c r="B817" s="14"/>
    </row>
    <row r="818" spans="1:2" ht="12.5" x14ac:dyDescent="0.25">
      <c r="A818" s="14"/>
      <c r="B818" s="14"/>
    </row>
    <row r="819" spans="1:2" ht="12.5" x14ac:dyDescent="0.25">
      <c r="A819" s="14"/>
      <c r="B819" s="14"/>
    </row>
    <row r="820" spans="1:2" ht="12.5" x14ac:dyDescent="0.25">
      <c r="A820" s="14"/>
      <c r="B820" s="14"/>
    </row>
    <row r="821" spans="1:2" ht="12.5" x14ac:dyDescent="0.25">
      <c r="A821" s="14"/>
      <c r="B821" s="14"/>
    </row>
    <row r="822" spans="1:2" ht="12.5" x14ac:dyDescent="0.25">
      <c r="A822" s="14"/>
      <c r="B822" s="14"/>
    </row>
    <row r="823" spans="1:2" ht="12.5" x14ac:dyDescent="0.25">
      <c r="A823" s="14"/>
      <c r="B823" s="14"/>
    </row>
    <row r="824" spans="1:2" ht="12.5" x14ac:dyDescent="0.25">
      <c r="A824" s="14"/>
      <c r="B824" s="14"/>
    </row>
    <row r="825" spans="1:2" ht="12.5" x14ac:dyDescent="0.25">
      <c r="A825" s="14"/>
      <c r="B825" s="14"/>
    </row>
    <row r="826" spans="1:2" ht="12.5" x14ac:dyDescent="0.25">
      <c r="A826" s="14"/>
      <c r="B826" s="14"/>
    </row>
    <row r="827" spans="1:2" ht="12.5" x14ac:dyDescent="0.25">
      <c r="A827" s="14"/>
      <c r="B827" s="14"/>
    </row>
    <row r="828" spans="1:2" ht="12.5" x14ac:dyDescent="0.25">
      <c r="A828" s="14"/>
      <c r="B828" s="14"/>
    </row>
    <row r="829" spans="1:2" ht="12.5" x14ac:dyDescent="0.25">
      <c r="A829" s="14"/>
      <c r="B829" s="14"/>
    </row>
    <row r="830" spans="1:2" ht="12.5" x14ac:dyDescent="0.25">
      <c r="A830" s="14"/>
      <c r="B830" s="14"/>
    </row>
    <row r="831" spans="1:2" ht="12.5" x14ac:dyDescent="0.25">
      <c r="A831" s="14"/>
      <c r="B831" s="14"/>
    </row>
    <row r="832" spans="1:2" ht="12.5" x14ac:dyDescent="0.25">
      <c r="A832" s="14"/>
      <c r="B832" s="14"/>
    </row>
    <row r="833" spans="1:2" ht="12.5" x14ac:dyDescent="0.25">
      <c r="A833" s="14"/>
      <c r="B833" s="14"/>
    </row>
    <row r="834" spans="1:2" ht="12.5" x14ac:dyDescent="0.25">
      <c r="A834" s="14"/>
      <c r="B834" s="14"/>
    </row>
    <row r="835" spans="1:2" ht="12.5" x14ac:dyDescent="0.25">
      <c r="A835" s="14"/>
      <c r="B835" s="14"/>
    </row>
    <row r="836" spans="1:2" ht="12.5" x14ac:dyDescent="0.25">
      <c r="A836" s="14"/>
      <c r="B836" s="14"/>
    </row>
    <row r="837" spans="1:2" ht="12.5" x14ac:dyDescent="0.25">
      <c r="A837" s="14"/>
      <c r="B837" s="14"/>
    </row>
    <row r="838" spans="1:2" ht="12.5" x14ac:dyDescent="0.25">
      <c r="A838" s="14"/>
      <c r="B838" s="14"/>
    </row>
    <row r="839" spans="1:2" ht="12.5" x14ac:dyDescent="0.25">
      <c r="A839" s="14"/>
      <c r="B839" s="14"/>
    </row>
    <row r="840" spans="1:2" ht="12.5" x14ac:dyDescent="0.25">
      <c r="A840" s="14"/>
      <c r="B840" s="14"/>
    </row>
    <row r="841" spans="1:2" ht="12.5" x14ac:dyDescent="0.25">
      <c r="A841" s="14"/>
      <c r="B841" s="14"/>
    </row>
    <row r="842" spans="1:2" ht="12.5" x14ac:dyDescent="0.25">
      <c r="A842" s="14"/>
      <c r="B842" s="14"/>
    </row>
    <row r="843" spans="1:2" ht="12.5" x14ac:dyDescent="0.25">
      <c r="A843" s="14"/>
      <c r="B843" s="14"/>
    </row>
    <row r="844" spans="1:2" ht="12.5" x14ac:dyDescent="0.25">
      <c r="A844" s="14"/>
      <c r="B844" s="14"/>
    </row>
    <row r="845" spans="1:2" ht="12.5" x14ac:dyDescent="0.25">
      <c r="A845" s="14"/>
      <c r="B845" s="14"/>
    </row>
    <row r="846" spans="1:2" ht="12.5" x14ac:dyDescent="0.25">
      <c r="A846" s="14"/>
      <c r="B846" s="14"/>
    </row>
    <row r="847" spans="1:2" ht="12.5" x14ac:dyDescent="0.25">
      <c r="A847" s="14"/>
      <c r="B847" s="14"/>
    </row>
    <row r="848" spans="1:2" ht="12.5" x14ac:dyDescent="0.25">
      <c r="A848" s="14"/>
      <c r="B848" s="14"/>
    </row>
    <row r="849" spans="1:2" ht="12.5" x14ac:dyDescent="0.25">
      <c r="A849" s="14"/>
      <c r="B849" s="14"/>
    </row>
    <row r="850" spans="1:2" ht="12.5" x14ac:dyDescent="0.25">
      <c r="A850" s="14"/>
      <c r="B850" s="14"/>
    </row>
    <row r="851" spans="1:2" ht="12.5" x14ac:dyDescent="0.25">
      <c r="A851" s="14"/>
      <c r="B851" s="14"/>
    </row>
    <row r="852" spans="1:2" ht="12.5" x14ac:dyDescent="0.25">
      <c r="A852" s="14"/>
      <c r="B852" s="14"/>
    </row>
    <row r="853" spans="1:2" ht="12.5" x14ac:dyDescent="0.25">
      <c r="A853" s="14"/>
      <c r="B853" s="14"/>
    </row>
    <row r="854" spans="1:2" ht="12.5" x14ac:dyDescent="0.25">
      <c r="A854" s="14"/>
      <c r="B854" s="14"/>
    </row>
    <row r="855" spans="1:2" ht="12.5" x14ac:dyDescent="0.25">
      <c r="A855" s="14"/>
      <c r="B855" s="14"/>
    </row>
    <row r="856" spans="1:2" ht="12.5" x14ac:dyDescent="0.25">
      <c r="A856" s="14"/>
      <c r="B856" s="14"/>
    </row>
    <row r="857" spans="1:2" ht="12.5" x14ac:dyDescent="0.25">
      <c r="A857" s="14"/>
      <c r="B857" s="14"/>
    </row>
    <row r="858" spans="1:2" ht="12.5" x14ac:dyDescent="0.25">
      <c r="A858" s="14"/>
      <c r="B858" s="14"/>
    </row>
    <row r="859" spans="1:2" ht="12.5" x14ac:dyDescent="0.25">
      <c r="A859" s="14"/>
      <c r="B859" s="14"/>
    </row>
    <row r="860" spans="1:2" ht="12.5" x14ac:dyDescent="0.25">
      <c r="A860" s="14"/>
      <c r="B860" s="14"/>
    </row>
    <row r="861" spans="1:2" ht="12.5" x14ac:dyDescent="0.25">
      <c r="A861" s="14"/>
      <c r="B861" s="14"/>
    </row>
    <row r="862" spans="1:2" ht="12.5" x14ac:dyDescent="0.25">
      <c r="A862" s="14"/>
      <c r="B862" s="14"/>
    </row>
    <row r="863" spans="1:2" ht="12.5" x14ac:dyDescent="0.25">
      <c r="A863" s="14"/>
      <c r="B863" s="14"/>
    </row>
    <row r="864" spans="1:2" ht="12.5" x14ac:dyDescent="0.25">
      <c r="A864" s="14"/>
      <c r="B864" s="14"/>
    </row>
    <row r="865" spans="1:2" ht="12.5" x14ac:dyDescent="0.25">
      <c r="A865" s="14"/>
      <c r="B865" s="14"/>
    </row>
    <row r="866" spans="1:2" ht="12.5" x14ac:dyDescent="0.25">
      <c r="A866" s="14"/>
      <c r="B866" s="14"/>
    </row>
    <row r="867" spans="1:2" ht="12.5" x14ac:dyDescent="0.25">
      <c r="A867" s="14"/>
      <c r="B867" s="14"/>
    </row>
    <row r="868" spans="1:2" ht="12.5" x14ac:dyDescent="0.25">
      <c r="A868" s="14"/>
      <c r="B868" s="14"/>
    </row>
    <row r="869" spans="1:2" ht="12.5" x14ac:dyDescent="0.25">
      <c r="A869" s="14"/>
      <c r="B869" s="14"/>
    </row>
    <row r="870" spans="1:2" ht="12.5" x14ac:dyDescent="0.25">
      <c r="A870" s="14"/>
      <c r="B870" s="14"/>
    </row>
    <row r="871" spans="1:2" ht="12.5" x14ac:dyDescent="0.25">
      <c r="A871" s="14"/>
      <c r="B871" s="14"/>
    </row>
    <row r="872" spans="1:2" ht="12.5" x14ac:dyDescent="0.25">
      <c r="A872" s="14"/>
      <c r="B872" s="14"/>
    </row>
    <row r="873" spans="1:2" ht="12.5" x14ac:dyDescent="0.25">
      <c r="A873" s="14"/>
      <c r="B873" s="14"/>
    </row>
    <row r="874" spans="1:2" ht="12.5" x14ac:dyDescent="0.25">
      <c r="A874" s="14"/>
      <c r="B874" s="14"/>
    </row>
    <row r="875" spans="1:2" ht="12.5" x14ac:dyDescent="0.25">
      <c r="A875" s="14"/>
      <c r="B875" s="14"/>
    </row>
    <row r="876" spans="1:2" ht="12.5" x14ac:dyDescent="0.25">
      <c r="A876" s="14"/>
      <c r="B876" s="14"/>
    </row>
    <row r="877" spans="1:2" ht="12.5" x14ac:dyDescent="0.25">
      <c r="A877" s="14"/>
      <c r="B877" s="14"/>
    </row>
    <row r="878" spans="1:2" ht="12.5" x14ac:dyDescent="0.25">
      <c r="A878" s="14"/>
      <c r="B878" s="14"/>
    </row>
    <row r="879" spans="1:2" ht="12.5" x14ac:dyDescent="0.25">
      <c r="A879" s="14"/>
      <c r="B879" s="14"/>
    </row>
    <row r="880" spans="1:2" ht="12.5" x14ac:dyDescent="0.25">
      <c r="A880" s="14"/>
      <c r="B880" s="14"/>
    </row>
    <row r="881" spans="1:2" ht="12.5" x14ac:dyDescent="0.25">
      <c r="A881" s="14"/>
      <c r="B881" s="14"/>
    </row>
    <row r="882" spans="1:2" ht="12.5" x14ac:dyDescent="0.25">
      <c r="A882" s="14"/>
      <c r="B882" s="14"/>
    </row>
    <row r="883" spans="1:2" ht="12.5" x14ac:dyDescent="0.25">
      <c r="A883" s="14"/>
      <c r="B883" s="14"/>
    </row>
    <row r="884" spans="1:2" ht="12.5" x14ac:dyDescent="0.25">
      <c r="A884" s="14"/>
      <c r="B884" s="14"/>
    </row>
    <row r="885" spans="1:2" ht="12.5" x14ac:dyDescent="0.25">
      <c r="A885" s="14"/>
      <c r="B885" s="14"/>
    </row>
    <row r="886" spans="1:2" ht="12.5" x14ac:dyDescent="0.25">
      <c r="A886" s="14"/>
      <c r="B886" s="14"/>
    </row>
    <row r="887" spans="1:2" ht="12.5" x14ac:dyDescent="0.25">
      <c r="A887" s="14"/>
      <c r="B887" s="14"/>
    </row>
    <row r="888" spans="1:2" ht="12.5" x14ac:dyDescent="0.25">
      <c r="A888" s="14"/>
      <c r="B888" s="14"/>
    </row>
    <row r="889" spans="1:2" ht="12.5" x14ac:dyDescent="0.25">
      <c r="A889" s="14"/>
      <c r="B889" s="14"/>
    </row>
    <row r="890" spans="1:2" ht="12.5" x14ac:dyDescent="0.25">
      <c r="A890" s="14"/>
      <c r="B890" s="14"/>
    </row>
    <row r="891" spans="1:2" ht="12.5" x14ac:dyDescent="0.25">
      <c r="A891" s="14"/>
      <c r="B891" s="14"/>
    </row>
    <row r="892" spans="1:2" ht="12.5" x14ac:dyDescent="0.25">
      <c r="A892" s="14"/>
      <c r="B892" s="14"/>
    </row>
    <row r="893" spans="1:2" ht="12.5" x14ac:dyDescent="0.25">
      <c r="A893" s="14"/>
      <c r="B893" s="14"/>
    </row>
    <row r="894" spans="1:2" ht="12.5" x14ac:dyDescent="0.25">
      <c r="A894" s="14"/>
      <c r="B894" s="14"/>
    </row>
    <row r="895" spans="1:2" ht="12.5" x14ac:dyDescent="0.25">
      <c r="A895" s="14"/>
      <c r="B895" s="14"/>
    </row>
    <row r="896" spans="1:2" ht="12.5" x14ac:dyDescent="0.25">
      <c r="A896" s="14"/>
      <c r="B896" s="14"/>
    </row>
    <row r="897" spans="1:2" ht="12.5" x14ac:dyDescent="0.25">
      <c r="A897" s="14"/>
      <c r="B897" s="14"/>
    </row>
    <row r="898" spans="1:2" ht="12.5" x14ac:dyDescent="0.25">
      <c r="A898" s="14"/>
      <c r="B898" s="14"/>
    </row>
    <row r="899" spans="1:2" ht="12.5" x14ac:dyDescent="0.25">
      <c r="A899" s="14"/>
      <c r="B899" s="14"/>
    </row>
    <row r="900" spans="1:2" ht="12.5" x14ac:dyDescent="0.25">
      <c r="A900" s="14"/>
      <c r="B900" s="14"/>
    </row>
    <row r="901" spans="1:2" ht="12.5" x14ac:dyDescent="0.25">
      <c r="A901" s="14"/>
      <c r="B901" s="14"/>
    </row>
    <row r="902" spans="1:2" ht="12.5" x14ac:dyDescent="0.25">
      <c r="A902" s="14"/>
      <c r="B902" s="14"/>
    </row>
    <row r="903" spans="1:2" ht="12.5" x14ac:dyDescent="0.25">
      <c r="A903" s="14"/>
      <c r="B903" s="14"/>
    </row>
    <row r="904" spans="1:2" ht="12.5" x14ac:dyDescent="0.25">
      <c r="A904" s="14"/>
      <c r="B904" s="14"/>
    </row>
    <row r="905" spans="1:2" ht="12.5" x14ac:dyDescent="0.25">
      <c r="A905" s="14"/>
      <c r="B905" s="14"/>
    </row>
    <row r="906" spans="1:2" ht="12.5" x14ac:dyDescent="0.25">
      <c r="A906" s="14"/>
      <c r="B906" s="14"/>
    </row>
    <row r="907" spans="1:2" ht="12.5" x14ac:dyDescent="0.25">
      <c r="A907" s="14"/>
      <c r="B907" s="14"/>
    </row>
    <row r="908" spans="1:2" ht="12.5" x14ac:dyDescent="0.25">
      <c r="A908" s="14"/>
      <c r="B908" s="14"/>
    </row>
    <row r="909" spans="1:2" ht="12.5" x14ac:dyDescent="0.25">
      <c r="A909" s="14"/>
      <c r="B909" s="14"/>
    </row>
    <row r="910" spans="1:2" ht="12.5" x14ac:dyDescent="0.25">
      <c r="A910" s="14"/>
      <c r="B910" s="14"/>
    </row>
    <row r="911" spans="1:2" ht="12.5" x14ac:dyDescent="0.25">
      <c r="A911" s="14"/>
      <c r="B911" s="14"/>
    </row>
    <row r="912" spans="1:2" ht="12.5" x14ac:dyDescent="0.25">
      <c r="A912" s="14"/>
      <c r="B912" s="14"/>
    </row>
    <row r="913" spans="1:2" ht="12.5" x14ac:dyDescent="0.25">
      <c r="A913" s="14"/>
      <c r="B913" s="14"/>
    </row>
    <row r="914" spans="1:2" ht="12.5" x14ac:dyDescent="0.25">
      <c r="A914" s="14"/>
      <c r="B914" s="14"/>
    </row>
    <row r="915" spans="1:2" ht="12.5" x14ac:dyDescent="0.25">
      <c r="A915" s="14"/>
      <c r="B915" s="14"/>
    </row>
    <row r="916" spans="1:2" ht="12.5" x14ac:dyDescent="0.25">
      <c r="A916" s="14"/>
      <c r="B916" s="14"/>
    </row>
    <row r="917" spans="1:2" ht="12.5" x14ac:dyDescent="0.25">
      <c r="A917" s="14"/>
      <c r="B917" s="14"/>
    </row>
    <row r="918" spans="1:2" ht="12.5" x14ac:dyDescent="0.25">
      <c r="A918" s="14"/>
      <c r="B918" s="14"/>
    </row>
    <row r="919" spans="1:2" ht="12.5" x14ac:dyDescent="0.25">
      <c r="A919" s="14"/>
      <c r="B919" s="14"/>
    </row>
    <row r="920" spans="1:2" ht="12.5" x14ac:dyDescent="0.25">
      <c r="A920" s="14"/>
      <c r="B920" s="14"/>
    </row>
    <row r="921" spans="1:2" ht="12.5" x14ac:dyDescent="0.25">
      <c r="A921" s="14"/>
      <c r="B921" s="14"/>
    </row>
    <row r="922" spans="1:2" ht="12.5" x14ac:dyDescent="0.25">
      <c r="A922" s="14"/>
      <c r="B922" s="14"/>
    </row>
    <row r="923" spans="1:2" ht="12.5" x14ac:dyDescent="0.25">
      <c r="A923" s="14"/>
      <c r="B923" s="14"/>
    </row>
    <row r="924" spans="1:2" ht="12.5" x14ac:dyDescent="0.25">
      <c r="A924" s="14"/>
      <c r="B924" s="14"/>
    </row>
    <row r="925" spans="1:2" ht="12.5" x14ac:dyDescent="0.25">
      <c r="A925" s="14"/>
      <c r="B925" s="14"/>
    </row>
    <row r="926" spans="1:2" ht="12.5" x14ac:dyDescent="0.25">
      <c r="A926" s="14"/>
      <c r="B926" s="14"/>
    </row>
    <row r="927" spans="1:2" ht="12.5" x14ac:dyDescent="0.25">
      <c r="A927" s="14"/>
      <c r="B927" s="14"/>
    </row>
    <row r="928" spans="1:2" ht="12.5" x14ac:dyDescent="0.25">
      <c r="A928" s="14"/>
      <c r="B928" s="14"/>
    </row>
    <row r="929" spans="1:2" ht="12.5" x14ac:dyDescent="0.25">
      <c r="A929" s="14"/>
      <c r="B929" s="14"/>
    </row>
    <row r="930" spans="1:2" ht="12.5" x14ac:dyDescent="0.25">
      <c r="A930" s="14"/>
      <c r="B930" s="14"/>
    </row>
    <row r="931" spans="1:2" ht="12.5" x14ac:dyDescent="0.25">
      <c r="A931" s="14"/>
      <c r="B931" s="14"/>
    </row>
    <row r="932" spans="1:2" ht="12.5" x14ac:dyDescent="0.25">
      <c r="A932" s="14"/>
      <c r="B932" s="14"/>
    </row>
    <row r="933" spans="1:2" ht="12.5" x14ac:dyDescent="0.25">
      <c r="A933" s="14"/>
      <c r="B933" s="14"/>
    </row>
    <row r="934" spans="1:2" ht="12.5" x14ac:dyDescent="0.25">
      <c r="A934" s="14"/>
      <c r="B934" s="14"/>
    </row>
    <row r="935" spans="1:2" ht="12.5" x14ac:dyDescent="0.25">
      <c r="A935" s="14"/>
      <c r="B935" s="14"/>
    </row>
    <row r="936" spans="1:2" ht="12.5" x14ac:dyDescent="0.25">
      <c r="A936" s="14"/>
      <c r="B936" s="14"/>
    </row>
    <row r="937" spans="1:2" ht="12.5" x14ac:dyDescent="0.25">
      <c r="A937" s="14"/>
      <c r="B937" s="14"/>
    </row>
    <row r="938" spans="1:2" ht="12.5" x14ac:dyDescent="0.25">
      <c r="A938" s="14"/>
      <c r="B938" s="14"/>
    </row>
    <row r="939" spans="1:2" ht="12.5" x14ac:dyDescent="0.25">
      <c r="A939" s="14"/>
      <c r="B939" s="14"/>
    </row>
    <row r="940" spans="1:2" ht="12.5" x14ac:dyDescent="0.25">
      <c r="A940" s="14"/>
      <c r="B940" s="14"/>
    </row>
    <row r="941" spans="1:2" ht="12.5" x14ac:dyDescent="0.25">
      <c r="A941" s="14"/>
      <c r="B941" s="14"/>
    </row>
    <row r="942" spans="1:2" ht="12.5" x14ac:dyDescent="0.25">
      <c r="A942" s="14"/>
      <c r="B942" s="14"/>
    </row>
    <row r="943" spans="1:2" ht="12.5" x14ac:dyDescent="0.25">
      <c r="A943" s="14"/>
      <c r="B943" s="14"/>
    </row>
    <row r="944" spans="1:2" ht="12.5" x14ac:dyDescent="0.25">
      <c r="A944" s="14"/>
      <c r="B944" s="14"/>
    </row>
    <row r="945" spans="1:2" ht="12.5" x14ac:dyDescent="0.25">
      <c r="A945" s="14"/>
      <c r="B945" s="14"/>
    </row>
    <row r="946" spans="1:2" ht="12.5" x14ac:dyDescent="0.25">
      <c r="A946" s="14"/>
      <c r="B946" s="14"/>
    </row>
    <row r="947" spans="1:2" ht="12.5" x14ac:dyDescent="0.25">
      <c r="A947" s="14"/>
      <c r="B947" s="14"/>
    </row>
    <row r="948" spans="1:2" ht="12.5" x14ac:dyDescent="0.25">
      <c r="A948" s="14"/>
      <c r="B948" s="14"/>
    </row>
    <row r="949" spans="1:2" ht="12.5" x14ac:dyDescent="0.25">
      <c r="A949" s="14"/>
      <c r="B949" s="14"/>
    </row>
    <row r="950" spans="1:2" ht="12.5" x14ac:dyDescent="0.25">
      <c r="A950" s="14"/>
      <c r="B950" s="14"/>
    </row>
    <row r="951" spans="1:2" ht="12.5" x14ac:dyDescent="0.25">
      <c r="A951" s="14"/>
      <c r="B951" s="14"/>
    </row>
    <row r="952" spans="1:2" ht="12.5" x14ac:dyDescent="0.25">
      <c r="A952" s="14"/>
      <c r="B952" s="14"/>
    </row>
    <row r="953" spans="1:2" ht="12.5" x14ac:dyDescent="0.25">
      <c r="A953" s="14"/>
      <c r="B953" s="14"/>
    </row>
    <row r="954" spans="1:2" ht="12.5" x14ac:dyDescent="0.25">
      <c r="A954" s="14"/>
      <c r="B954" s="14"/>
    </row>
    <row r="955" spans="1:2" ht="12.5" x14ac:dyDescent="0.25">
      <c r="A955" s="14"/>
      <c r="B955" s="14"/>
    </row>
    <row r="956" spans="1:2" ht="12.5" x14ac:dyDescent="0.25">
      <c r="A956" s="14"/>
      <c r="B956" s="14"/>
    </row>
    <row r="957" spans="1:2" ht="12.5" x14ac:dyDescent="0.25">
      <c r="A957" s="14"/>
      <c r="B957" s="14"/>
    </row>
    <row r="958" spans="1:2" ht="12.5" x14ac:dyDescent="0.25">
      <c r="A958" s="14"/>
      <c r="B958" s="14"/>
    </row>
    <row r="959" spans="1:2" ht="12.5" x14ac:dyDescent="0.25">
      <c r="A959" s="14"/>
      <c r="B959" s="14"/>
    </row>
    <row r="960" spans="1:2" ht="12.5" x14ac:dyDescent="0.25">
      <c r="A960" s="14"/>
      <c r="B960" s="14"/>
    </row>
    <row r="961" spans="1:2" ht="12.5" x14ac:dyDescent="0.25">
      <c r="A961" s="14"/>
      <c r="B961" s="14"/>
    </row>
    <row r="962" spans="1:2" ht="12.5" x14ac:dyDescent="0.25">
      <c r="A962" s="14"/>
      <c r="B962" s="14"/>
    </row>
    <row r="963" spans="1:2" ht="12.5" x14ac:dyDescent="0.25">
      <c r="A963" s="14"/>
      <c r="B963" s="14"/>
    </row>
    <row r="964" spans="1:2" ht="12.5" x14ac:dyDescent="0.25">
      <c r="A964" s="14"/>
      <c r="B964" s="14"/>
    </row>
    <row r="965" spans="1:2" ht="12.5" x14ac:dyDescent="0.25">
      <c r="A965" s="14"/>
      <c r="B965" s="14"/>
    </row>
    <row r="966" spans="1:2" ht="12.5" x14ac:dyDescent="0.25">
      <c r="A966" s="14"/>
      <c r="B966" s="14"/>
    </row>
    <row r="967" spans="1:2" ht="12.5" x14ac:dyDescent="0.25">
      <c r="A967" s="14"/>
      <c r="B967" s="14"/>
    </row>
    <row r="968" spans="1:2" ht="12.5" x14ac:dyDescent="0.25">
      <c r="A968" s="14"/>
      <c r="B968" s="14"/>
    </row>
    <row r="969" spans="1:2" ht="12.5" x14ac:dyDescent="0.25">
      <c r="A969" s="14"/>
      <c r="B969" s="14"/>
    </row>
    <row r="970" spans="1:2" ht="12.5" x14ac:dyDescent="0.25">
      <c r="A970" s="14"/>
      <c r="B970" s="14"/>
    </row>
    <row r="971" spans="1:2" ht="12.5" x14ac:dyDescent="0.25">
      <c r="A971" s="14"/>
      <c r="B971" s="14"/>
    </row>
    <row r="972" spans="1:2" ht="12.5" x14ac:dyDescent="0.25">
      <c r="A972" s="14"/>
      <c r="B972" s="14"/>
    </row>
    <row r="973" spans="1:2" ht="12.5" x14ac:dyDescent="0.25">
      <c r="A973" s="14"/>
      <c r="B973" s="14"/>
    </row>
    <row r="974" spans="1:2" ht="12.5" x14ac:dyDescent="0.25">
      <c r="A974" s="14"/>
      <c r="B974" s="14"/>
    </row>
    <row r="975" spans="1:2" ht="12.5" x14ac:dyDescent="0.25">
      <c r="A975" s="14"/>
      <c r="B975" s="14"/>
    </row>
    <row r="976" spans="1:2" ht="12.5" x14ac:dyDescent="0.25">
      <c r="A976" s="14"/>
      <c r="B976" s="14"/>
    </row>
    <row r="977" spans="1:2" ht="12.5" x14ac:dyDescent="0.25">
      <c r="A977" s="14"/>
      <c r="B977" s="14"/>
    </row>
    <row r="978" spans="1:2" ht="12.5" x14ac:dyDescent="0.25">
      <c r="A978" s="14"/>
      <c r="B978" s="14"/>
    </row>
    <row r="979" spans="1:2" ht="12.5" x14ac:dyDescent="0.25">
      <c r="A979" s="14"/>
      <c r="B979" s="14"/>
    </row>
    <row r="980" spans="1:2" ht="12.5" x14ac:dyDescent="0.25">
      <c r="A980" s="14"/>
      <c r="B980" s="14"/>
    </row>
    <row r="981" spans="1:2" ht="12.5" x14ac:dyDescent="0.25">
      <c r="A981" s="14"/>
      <c r="B981" s="14"/>
    </row>
    <row r="982" spans="1:2" ht="12.5" x14ac:dyDescent="0.25">
      <c r="A982" s="14"/>
      <c r="B982" s="14"/>
    </row>
    <row r="983" spans="1:2" ht="12.5" x14ac:dyDescent="0.25">
      <c r="A983" s="14"/>
      <c r="B983" s="14"/>
    </row>
    <row r="984" spans="1:2" ht="12.5" x14ac:dyDescent="0.25">
      <c r="A984" s="14"/>
      <c r="B984" s="14"/>
    </row>
    <row r="985" spans="1:2" ht="12.5" x14ac:dyDescent="0.25">
      <c r="A985" s="14"/>
      <c r="B985" s="14"/>
    </row>
    <row r="986" spans="1:2" ht="12.5" x14ac:dyDescent="0.25">
      <c r="A986" s="14"/>
      <c r="B986" s="14"/>
    </row>
    <row r="987" spans="1:2" ht="12.5" x14ac:dyDescent="0.25">
      <c r="A987" s="14"/>
      <c r="B987" s="14"/>
    </row>
    <row r="988" spans="1:2" ht="12.5" x14ac:dyDescent="0.25">
      <c r="A988" s="14"/>
      <c r="B988" s="14"/>
    </row>
    <row r="989" spans="1:2" ht="12.5" x14ac:dyDescent="0.25">
      <c r="A989" s="14"/>
      <c r="B989" s="14"/>
    </row>
    <row r="990" spans="1:2" ht="12.5" x14ac:dyDescent="0.25">
      <c r="A990" s="14"/>
      <c r="B990" s="14"/>
    </row>
    <row r="991" spans="1:2" ht="12.5" x14ac:dyDescent="0.25">
      <c r="A991" s="14"/>
      <c r="B991" s="14"/>
    </row>
    <row r="992" spans="1:2" ht="12.5" x14ac:dyDescent="0.25">
      <c r="A992" s="14"/>
      <c r="B992" s="14"/>
    </row>
    <row r="993" spans="1:2" ht="12.5" x14ac:dyDescent="0.25">
      <c r="A993" s="14"/>
      <c r="B993" s="14"/>
    </row>
    <row r="994" spans="1:2" ht="12.5" x14ac:dyDescent="0.25">
      <c r="A994" s="14"/>
      <c r="B994" s="14"/>
    </row>
    <row r="995" spans="1:2" ht="12.5" x14ac:dyDescent="0.25">
      <c r="A995" s="14"/>
      <c r="B995" s="14"/>
    </row>
    <row r="996" spans="1:2" ht="12.5" x14ac:dyDescent="0.25">
      <c r="A996" s="14"/>
      <c r="B996" s="14"/>
    </row>
    <row r="997" spans="1:2" ht="12.5" x14ac:dyDescent="0.25">
      <c r="A997" s="14"/>
      <c r="B997" s="14"/>
    </row>
    <row r="998" spans="1:2" ht="12.5" x14ac:dyDescent="0.25">
      <c r="A998" s="14"/>
      <c r="B998" s="14"/>
    </row>
    <row r="999" spans="1:2" ht="12.5" x14ac:dyDescent="0.25">
      <c r="A999" s="14"/>
      <c r="B999" s="14"/>
    </row>
    <row r="1000" spans="1:2" ht="12.5" x14ac:dyDescent="0.25">
      <c r="A1000" s="14"/>
      <c r="B1000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65"/>
  <sheetViews>
    <sheetView tabSelected="1" topLeftCell="A16" workbookViewId="0">
      <selection activeCell="K1" sqref="K1:P1048576"/>
    </sheetView>
  </sheetViews>
  <sheetFormatPr baseColWidth="10" defaultColWidth="11.453125" defaultRowHeight="14.5" x14ac:dyDescent="0.35"/>
  <cols>
    <col min="1" max="1" width="10.81640625" style="21" bestFit="1" customWidth="1"/>
    <col min="2" max="2" width="5.26953125" style="21" bestFit="1" customWidth="1"/>
    <col min="3" max="3" width="1.7265625" style="21" customWidth="1"/>
    <col min="4" max="4" width="7.7265625" style="21" bestFit="1" customWidth="1"/>
    <col min="5" max="5" width="1.7265625" style="21" customWidth="1"/>
    <col min="6" max="6" width="3" style="21" bestFit="1" customWidth="1"/>
    <col min="7" max="7" width="1.7265625" style="21" customWidth="1"/>
    <col min="8" max="8" width="27.1796875" style="21" bestFit="1" customWidth="1"/>
    <col min="9" max="9" width="1.7265625" style="21" customWidth="1"/>
    <col min="10" max="10" width="2.26953125" style="21" customWidth="1"/>
    <col min="11" max="11" width="28.1796875" style="21" bestFit="1" customWidth="1"/>
    <col min="12" max="12" width="13" style="32" bestFit="1" customWidth="1"/>
    <col min="13" max="13" width="2" style="21" bestFit="1" customWidth="1"/>
    <col min="14" max="14" width="16.26953125" style="21" bestFit="1" customWidth="1"/>
    <col min="15" max="15" width="10.7265625" style="33" bestFit="1" customWidth="1"/>
    <col min="16" max="16" width="2.26953125" style="21" bestFit="1" customWidth="1"/>
    <col min="17" max="16384" width="11.453125" style="21"/>
  </cols>
  <sheetData>
    <row r="1" spans="1:16" x14ac:dyDescent="0.35">
      <c r="A1" s="20" t="s">
        <v>26</v>
      </c>
      <c r="B1" s="20" t="s">
        <v>27</v>
      </c>
      <c r="D1" s="20" t="s">
        <v>28</v>
      </c>
      <c r="F1" s="22">
        <v>1</v>
      </c>
      <c r="G1" s="22"/>
      <c r="H1" s="23">
        <f>DATE(Calendrier!$B$7,VLOOKUP(Calendrier!$B$6,$A$2:$B$13,2,FALSE),F1)</f>
        <v>45505</v>
      </c>
      <c r="I1" s="22"/>
      <c r="J1" s="22" t="str">
        <f>IFERROR(VLOOKUP(Source!H1,Source!$O$2:$P$126,2,0),"")</f>
        <v/>
      </c>
      <c r="K1" s="24" t="s">
        <v>3</v>
      </c>
      <c r="L1" s="24">
        <f>annee</f>
        <v>2024</v>
      </c>
      <c r="M1" s="24"/>
      <c r="N1" s="25" t="s">
        <v>4</v>
      </c>
      <c r="O1" s="25">
        <f>annee</f>
        <v>2024</v>
      </c>
      <c r="P1" s="25"/>
    </row>
    <row r="2" spans="1:16" x14ac:dyDescent="0.35">
      <c r="A2" s="26" t="s">
        <v>29</v>
      </c>
      <c r="B2" s="26">
        <v>1</v>
      </c>
      <c r="D2" s="26">
        <v>2024</v>
      </c>
      <c r="F2" s="22">
        <v>2</v>
      </c>
      <c r="G2" s="27"/>
      <c r="H2" s="23">
        <f>DATE(Calendrier!$B$7,VLOOKUP(Calendrier!$B$6,$A$2:$B$13,2,FALSE),F2)</f>
        <v>45506</v>
      </c>
      <c r="I2" s="27"/>
      <c r="J2" s="22" t="str">
        <f>IFERROR(VLOOKUP(Source!H2,Source!$O$2:$P$126,2,0),"")</f>
        <v/>
      </c>
      <c r="K2" s="28" t="s">
        <v>5</v>
      </c>
      <c r="L2" s="29">
        <f>DATE($L$1,1,1)</f>
        <v>45292</v>
      </c>
      <c r="M2" s="24" t="s">
        <v>6</v>
      </c>
      <c r="N2" s="34" t="s">
        <v>7</v>
      </c>
      <c r="O2" s="35">
        <v>45584</v>
      </c>
      <c r="P2" s="25" t="s">
        <v>8</v>
      </c>
    </row>
    <row r="3" spans="1:16" x14ac:dyDescent="0.35">
      <c r="A3" s="26" t="s">
        <v>30</v>
      </c>
      <c r="B3" s="26">
        <v>2</v>
      </c>
      <c r="D3" s="26">
        <v>2025</v>
      </c>
      <c r="F3" s="22">
        <v>3</v>
      </c>
      <c r="G3" s="30"/>
      <c r="H3" s="23">
        <f>DATE(Calendrier!$B$7,VLOOKUP(Calendrier!$B$6,$A$2:$B$13,2,FALSE),F3)</f>
        <v>45507</v>
      </c>
      <c r="I3" s="30"/>
      <c r="J3" s="22" t="str">
        <f>IFERROR(VLOOKUP(Source!H3,Source!$O$2:$P$126,2,0),"")</f>
        <v/>
      </c>
      <c r="K3" s="28" t="s">
        <v>9</v>
      </c>
      <c r="L3" s="29">
        <f>ROUND(DATE($L$1,4,MOD(234-11*MOD($L$1,19),30))/7,0)*7-6</f>
        <v>45382</v>
      </c>
      <c r="M3" s="24" t="s">
        <v>6</v>
      </c>
      <c r="N3" s="34" t="s">
        <v>7</v>
      </c>
      <c r="O3" s="35">
        <v>45585</v>
      </c>
      <c r="P3" s="25" t="s">
        <v>8</v>
      </c>
    </row>
    <row r="4" spans="1:16" x14ac:dyDescent="0.35">
      <c r="A4" s="26" t="s">
        <v>31</v>
      </c>
      <c r="B4" s="26">
        <v>3</v>
      </c>
      <c r="D4" s="26">
        <v>2026</v>
      </c>
      <c r="F4" s="22">
        <v>4</v>
      </c>
      <c r="G4" s="22"/>
      <c r="H4" s="23">
        <f>DATE(Calendrier!$B$7,VLOOKUP(Calendrier!$B$6,$A$2:$B$13,2,FALSE),F4)</f>
        <v>45508</v>
      </c>
      <c r="I4" s="22"/>
      <c r="J4" s="22" t="str">
        <f>IFERROR(VLOOKUP(Source!H4,Source!$O$2:$P$126,2,0),"")</f>
        <v/>
      </c>
      <c r="K4" s="28" t="s">
        <v>10</v>
      </c>
      <c r="L4" s="29">
        <f>L3+1</f>
        <v>45383</v>
      </c>
      <c r="M4" s="24" t="s">
        <v>6</v>
      </c>
      <c r="N4" s="34" t="s">
        <v>7</v>
      </c>
      <c r="O4" s="35">
        <v>45586</v>
      </c>
      <c r="P4" s="25" t="s">
        <v>8</v>
      </c>
    </row>
    <row r="5" spans="1:16" x14ac:dyDescent="0.35">
      <c r="A5" s="26" t="s">
        <v>32</v>
      </c>
      <c r="B5" s="26">
        <v>4</v>
      </c>
      <c r="D5" s="26">
        <v>2027</v>
      </c>
      <c r="F5" s="22">
        <v>5</v>
      </c>
      <c r="G5" s="22"/>
      <c r="H5" s="23">
        <f>DATE(Calendrier!$B$7,VLOOKUP(Calendrier!$B$6,$A$2:$B$13,2,FALSE),F5)</f>
        <v>45509</v>
      </c>
      <c r="I5" s="22"/>
      <c r="J5" s="22" t="str">
        <f>IFERROR(VLOOKUP(Source!H5,Source!$O$2:$P$126,2,0),"")</f>
        <v/>
      </c>
      <c r="K5" s="28" t="s">
        <v>11</v>
      </c>
      <c r="L5" s="29">
        <f>DATE($L$1,5,1)</f>
        <v>45413</v>
      </c>
      <c r="M5" s="24" t="s">
        <v>6</v>
      </c>
      <c r="N5" s="34" t="s">
        <v>7</v>
      </c>
      <c r="O5" s="35">
        <v>45587</v>
      </c>
      <c r="P5" s="25" t="s">
        <v>8</v>
      </c>
    </row>
    <row r="6" spans="1:16" x14ac:dyDescent="0.35">
      <c r="A6" s="26" t="s">
        <v>33</v>
      </c>
      <c r="B6" s="26">
        <v>5</v>
      </c>
      <c r="D6" s="26">
        <v>2028</v>
      </c>
      <c r="F6" s="22">
        <v>6</v>
      </c>
      <c r="G6" s="22"/>
      <c r="H6" s="23">
        <f>DATE(Calendrier!$B$7,VLOOKUP(Calendrier!$B$6,$A$2:$B$13,2,FALSE),F6)</f>
        <v>45510</v>
      </c>
      <c r="I6" s="22"/>
      <c r="J6" s="22" t="str">
        <f>IFERROR(VLOOKUP(Source!H6,Source!$O$2:$P$126,2,0),"")</f>
        <v/>
      </c>
      <c r="K6" s="28" t="s">
        <v>12</v>
      </c>
      <c r="L6" s="29">
        <f>DATE($L$1,5,8)</f>
        <v>45420</v>
      </c>
      <c r="M6" s="24" t="s">
        <v>6</v>
      </c>
      <c r="N6" s="34" t="s">
        <v>7</v>
      </c>
      <c r="O6" s="35">
        <v>45588</v>
      </c>
      <c r="P6" s="25" t="s">
        <v>8</v>
      </c>
    </row>
    <row r="7" spans="1:16" x14ac:dyDescent="0.35">
      <c r="A7" s="26" t="s">
        <v>34</v>
      </c>
      <c r="B7" s="26">
        <v>6</v>
      </c>
      <c r="D7" s="26">
        <v>2029</v>
      </c>
      <c r="F7" s="22">
        <v>7</v>
      </c>
      <c r="G7" s="22"/>
      <c r="H7" s="23">
        <f>DATE(Calendrier!$B$7,VLOOKUP(Calendrier!$B$6,$A$2:$B$13,2,FALSE),F7)</f>
        <v>45511</v>
      </c>
      <c r="I7" s="22"/>
      <c r="J7" s="22" t="str">
        <f>IFERROR(VLOOKUP(Source!H7,Source!$O$2:$P$126,2,0),"")</f>
        <v/>
      </c>
      <c r="K7" s="31" t="s">
        <v>13</v>
      </c>
      <c r="L7" s="29">
        <f>L3+39</f>
        <v>45421</v>
      </c>
      <c r="M7" s="24" t="s">
        <v>6</v>
      </c>
      <c r="N7" s="34" t="s">
        <v>7</v>
      </c>
      <c r="O7" s="35">
        <v>45589</v>
      </c>
      <c r="P7" s="25" t="s">
        <v>8</v>
      </c>
    </row>
    <row r="8" spans="1:16" x14ac:dyDescent="0.35">
      <c r="A8" s="26" t="s">
        <v>35</v>
      </c>
      <c r="B8" s="26">
        <v>7</v>
      </c>
      <c r="D8" s="26">
        <v>2030</v>
      </c>
      <c r="F8" s="22">
        <v>8</v>
      </c>
      <c r="G8" s="22"/>
      <c r="H8" s="23">
        <f>DATE(Calendrier!$B$7,VLOOKUP(Calendrier!$B$6,$A$2:$B$13,2,FALSE),F8)</f>
        <v>45512</v>
      </c>
      <c r="I8" s="22"/>
      <c r="J8" s="22" t="str">
        <f>IFERROR(VLOOKUP(Source!H8,Source!$O$2:$P$126,2,0),"")</f>
        <v/>
      </c>
      <c r="K8" s="31" t="s">
        <v>14</v>
      </c>
      <c r="L8" s="29">
        <f>L3+49</f>
        <v>45431</v>
      </c>
      <c r="M8" s="24" t="s">
        <v>6</v>
      </c>
      <c r="N8" s="34" t="s">
        <v>7</v>
      </c>
      <c r="O8" s="35">
        <v>45590</v>
      </c>
      <c r="P8" s="25" t="s">
        <v>8</v>
      </c>
    </row>
    <row r="9" spans="1:16" x14ac:dyDescent="0.35">
      <c r="A9" s="26" t="s">
        <v>36</v>
      </c>
      <c r="B9" s="26">
        <v>8</v>
      </c>
      <c r="D9" s="26">
        <v>2031</v>
      </c>
      <c r="F9" s="22">
        <v>9</v>
      </c>
      <c r="G9" s="22"/>
      <c r="H9" s="23">
        <f>DATE(Calendrier!$B$7,VLOOKUP(Calendrier!$B$6,$A$2:$B$13,2,FALSE),F9)</f>
        <v>45513</v>
      </c>
      <c r="I9" s="22"/>
      <c r="J9" s="22" t="str">
        <f>IFERROR(VLOOKUP(Source!H9,Source!$O$2:$P$126,2,0),"")</f>
        <v/>
      </c>
      <c r="K9" s="31" t="s">
        <v>15</v>
      </c>
      <c r="L9" s="29">
        <f>L3+50</f>
        <v>45432</v>
      </c>
      <c r="M9" s="24" t="s">
        <v>6</v>
      </c>
      <c r="N9" s="34" t="s">
        <v>7</v>
      </c>
      <c r="O9" s="35">
        <v>45591</v>
      </c>
      <c r="P9" s="25" t="s">
        <v>8</v>
      </c>
    </row>
    <row r="10" spans="1:16" x14ac:dyDescent="0.35">
      <c r="A10" s="26" t="s">
        <v>37</v>
      </c>
      <c r="B10" s="26">
        <v>9</v>
      </c>
      <c r="D10" s="26">
        <v>2032</v>
      </c>
      <c r="F10" s="22">
        <v>10</v>
      </c>
      <c r="G10" s="22"/>
      <c r="H10" s="23">
        <f>DATE(Calendrier!$B$7,VLOOKUP(Calendrier!$B$6,$A$2:$B$13,2,FALSE),F10)</f>
        <v>45514</v>
      </c>
      <c r="I10" s="22"/>
      <c r="J10" s="22" t="str">
        <f>IFERROR(VLOOKUP(Source!H10,Source!$O$2:$P$126,2,0),"")</f>
        <v/>
      </c>
      <c r="K10" s="31" t="s">
        <v>16</v>
      </c>
      <c r="L10" s="29">
        <f>DATE($L$1,7,14)</f>
        <v>45487</v>
      </c>
      <c r="M10" s="24" t="s">
        <v>6</v>
      </c>
      <c r="N10" s="34" t="s">
        <v>7</v>
      </c>
      <c r="O10" s="35">
        <v>45592</v>
      </c>
      <c r="P10" s="25" t="s">
        <v>8</v>
      </c>
    </row>
    <row r="11" spans="1:16" x14ac:dyDescent="0.35">
      <c r="A11" s="26" t="s">
        <v>38</v>
      </c>
      <c r="B11" s="26">
        <v>10</v>
      </c>
      <c r="D11" s="26">
        <v>2033</v>
      </c>
      <c r="F11" s="22">
        <v>11</v>
      </c>
      <c r="G11" s="22"/>
      <c r="H11" s="23">
        <f>DATE(Calendrier!$B$7,VLOOKUP(Calendrier!$B$6,$A$2:$B$13,2,FALSE),F11)</f>
        <v>45515</v>
      </c>
      <c r="I11" s="22"/>
      <c r="J11" s="22" t="str">
        <f>IFERROR(VLOOKUP(Source!H11,Source!$O$2:$P$126,2,0),"")</f>
        <v/>
      </c>
      <c r="K11" s="31" t="s">
        <v>17</v>
      </c>
      <c r="L11" s="29">
        <f>DATE($L$1,8,15)</f>
        <v>45519</v>
      </c>
      <c r="M11" s="24" t="s">
        <v>6</v>
      </c>
      <c r="N11" s="34" t="s">
        <v>7</v>
      </c>
      <c r="O11" s="35">
        <v>45593</v>
      </c>
      <c r="P11" s="25" t="s">
        <v>8</v>
      </c>
    </row>
    <row r="12" spans="1:16" x14ac:dyDescent="0.35">
      <c r="A12" s="26" t="s">
        <v>39</v>
      </c>
      <c r="B12" s="26">
        <v>11</v>
      </c>
      <c r="D12" s="26">
        <v>2034</v>
      </c>
      <c r="F12" s="22">
        <v>12</v>
      </c>
      <c r="G12" s="22"/>
      <c r="H12" s="23">
        <f>DATE(Calendrier!$B$7,VLOOKUP(Calendrier!$B$6,$A$2:$B$13,2,FALSE),F12)</f>
        <v>45516</v>
      </c>
      <c r="I12" s="22"/>
      <c r="J12" s="22" t="str">
        <f>IFERROR(VLOOKUP(Source!H12,Source!$O$2:$P$126,2,0),"")</f>
        <v/>
      </c>
      <c r="K12" s="31" t="s">
        <v>18</v>
      </c>
      <c r="L12" s="29">
        <f>DATE($L$1,11,1)</f>
        <v>45597</v>
      </c>
      <c r="M12" s="24" t="s">
        <v>6</v>
      </c>
      <c r="N12" s="34" t="s">
        <v>7</v>
      </c>
      <c r="O12" s="35">
        <v>45594</v>
      </c>
      <c r="P12" s="25" t="s">
        <v>8</v>
      </c>
    </row>
    <row r="13" spans="1:16" x14ac:dyDescent="0.35">
      <c r="A13" s="26" t="s">
        <v>40</v>
      </c>
      <c r="B13" s="26">
        <v>12</v>
      </c>
      <c r="D13" s="26">
        <v>2035</v>
      </c>
      <c r="F13" s="22">
        <v>13</v>
      </c>
      <c r="G13" s="22"/>
      <c r="H13" s="23">
        <f>DATE(Calendrier!$B$7,VLOOKUP(Calendrier!$B$6,$A$2:$B$13,2,FALSE),F13)</f>
        <v>45517</v>
      </c>
      <c r="I13" s="22"/>
      <c r="J13" s="22" t="str">
        <f>IFERROR(VLOOKUP(Source!H13,Source!$O$2:$P$126,2,0),"")</f>
        <v/>
      </c>
      <c r="K13" s="31" t="s">
        <v>19</v>
      </c>
      <c r="L13" s="29">
        <f>DATE($L$1,11,11)</f>
        <v>45607</v>
      </c>
      <c r="M13" s="24" t="s">
        <v>6</v>
      </c>
      <c r="N13" s="34" t="s">
        <v>7</v>
      </c>
      <c r="O13" s="35">
        <v>45595</v>
      </c>
      <c r="P13" s="25" t="s">
        <v>8</v>
      </c>
    </row>
    <row r="14" spans="1:16" x14ac:dyDescent="0.35">
      <c r="D14" s="26">
        <v>2036</v>
      </c>
      <c r="F14" s="22">
        <v>14</v>
      </c>
      <c r="G14" s="22"/>
      <c r="H14" s="23">
        <f>DATE(Calendrier!$B$7,VLOOKUP(Calendrier!$B$6,$A$2:$B$13,2,FALSE),F14)</f>
        <v>45518</v>
      </c>
      <c r="I14" s="22"/>
      <c r="J14" s="22" t="str">
        <f>IFERROR(VLOOKUP(Source!H14,Source!$O$2:$P$126,2,0),"")</f>
        <v/>
      </c>
      <c r="K14" s="31" t="s">
        <v>20</v>
      </c>
      <c r="L14" s="29">
        <f>DATE($L$1,12,25)</f>
        <v>45651</v>
      </c>
      <c r="M14" s="24" t="s">
        <v>6</v>
      </c>
      <c r="N14" s="34" t="s">
        <v>7</v>
      </c>
      <c r="O14" s="35">
        <v>45596</v>
      </c>
      <c r="P14" s="25" t="s">
        <v>8</v>
      </c>
    </row>
    <row r="15" spans="1:16" x14ac:dyDescent="0.35">
      <c r="D15" s="26">
        <v>2037</v>
      </c>
      <c r="F15" s="22">
        <v>15</v>
      </c>
      <c r="G15" s="22"/>
      <c r="H15" s="23">
        <f>DATE(Calendrier!$B$7,VLOOKUP(Calendrier!$B$6,$A$2:$B$13,2,FALSE),F15)</f>
        <v>45519</v>
      </c>
      <c r="I15" s="22"/>
      <c r="J15" s="22" t="str">
        <f>IFERROR(VLOOKUP(Source!H15,Source!$O$2:$P$126,2,0),"")</f>
        <v/>
      </c>
      <c r="K15" s="28" t="s">
        <v>5</v>
      </c>
      <c r="L15" s="29">
        <f>DATE((L1+1),1,1)</f>
        <v>45658</v>
      </c>
      <c r="M15" s="24" t="s">
        <v>6</v>
      </c>
      <c r="N15" s="34" t="s">
        <v>7</v>
      </c>
      <c r="O15" s="35">
        <v>45597</v>
      </c>
      <c r="P15" s="25" t="s">
        <v>8</v>
      </c>
    </row>
    <row r="16" spans="1:16" x14ac:dyDescent="0.35">
      <c r="D16" s="26">
        <v>2038</v>
      </c>
      <c r="F16" s="22">
        <v>16</v>
      </c>
      <c r="G16" s="22"/>
      <c r="H16" s="23">
        <f>DATE(Calendrier!$B$7,VLOOKUP(Calendrier!$B$6,$A$2:$B$13,2,FALSE),F16)</f>
        <v>45520</v>
      </c>
      <c r="I16" s="22"/>
      <c r="J16" s="22" t="str">
        <f>IFERROR(VLOOKUP(Source!H16,Source!$O$2:$P$126,2,0),"")</f>
        <v/>
      </c>
      <c r="K16" s="28" t="s">
        <v>9</v>
      </c>
      <c r="L16" s="29">
        <f>ROUND(DATE((L1+1),4,MOD(234-11*MOD((L1+1),19),30))/7,0)*7-6</f>
        <v>45767</v>
      </c>
      <c r="M16" s="24" t="s">
        <v>6</v>
      </c>
      <c r="N16" s="34" t="s">
        <v>7</v>
      </c>
      <c r="O16" s="35">
        <v>45598</v>
      </c>
      <c r="P16" s="25" t="s">
        <v>8</v>
      </c>
    </row>
    <row r="17" spans="4:16" x14ac:dyDescent="0.35">
      <c r="D17" s="26">
        <v>2039</v>
      </c>
      <c r="F17" s="22">
        <v>17</v>
      </c>
      <c r="G17" s="22"/>
      <c r="H17" s="23">
        <f>DATE(Calendrier!$B$7,VLOOKUP(Calendrier!$B$6,$A$2:$B$13,2,FALSE),F17)</f>
        <v>45521</v>
      </c>
      <c r="I17" s="22"/>
      <c r="J17" s="22" t="str">
        <f>IFERROR(VLOOKUP(Source!H17,Source!$O$2:$P$126,2,0),"")</f>
        <v/>
      </c>
      <c r="K17" s="28" t="s">
        <v>10</v>
      </c>
      <c r="L17" s="29">
        <f>L16+1</f>
        <v>45768</v>
      </c>
      <c r="M17" s="24" t="s">
        <v>6</v>
      </c>
      <c r="N17" s="34" t="s">
        <v>7</v>
      </c>
      <c r="O17" s="35">
        <v>45599</v>
      </c>
      <c r="P17" s="25" t="s">
        <v>8</v>
      </c>
    </row>
    <row r="18" spans="4:16" x14ac:dyDescent="0.35">
      <c r="D18" s="26">
        <v>2040</v>
      </c>
      <c r="F18" s="22">
        <v>18</v>
      </c>
      <c r="G18" s="22"/>
      <c r="H18" s="23">
        <f>DATE(Calendrier!$B$7,VLOOKUP(Calendrier!$B$6,$A$2:$B$13,2,FALSE),F18)</f>
        <v>45522</v>
      </c>
      <c r="I18" s="22"/>
      <c r="J18" s="22" t="str">
        <f>IFERROR(VLOOKUP(Source!H18,Source!$O$2:$P$126,2,0),"")</f>
        <v/>
      </c>
      <c r="K18" s="28" t="s">
        <v>11</v>
      </c>
      <c r="L18" s="29">
        <f>DATE((L1+1),5,1)</f>
        <v>45778</v>
      </c>
      <c r="M18" s="24" t="s">
        <v>6</v>
      </c>
      <c r="N18" s="34" t="s">
        <v>21</v>
      </c>
      <c r="O18" s="35">
        <v>45647</v>
      </c>
      <c r="P18" s="25" t="s">
        <v>8</v>
      </c>
    </row>
    <row r="19" spans="4:16" x14ac:dyDescent="0.35">
      <c r="D19" s="26">
        <v>2041</v>
      </c>
      <c r="F19" s="22">
        <v>19</v>
      </c>
      <c r="G19" s="22"/>
      <c r="H19" s="23">
        <f>DATE(Calendrier!$B$7,VLOOKUP(Calendrier!$B$6,$A$2:$B$13,2,FALSE),F19)</f>
        <v>45523</v>
      </c>
      <c r="I19" s="22"/>
      <c r="J19" s="22" t="str">
        <f>IFERROR(VLOOKUP(Source!H19,Source!$O$2:$P$126,2,0),"")</f>
        <v/>
      </c>
      <c r="K19" s="28" t="s">
        <v>12</v>
      </c>
      <c r="L19" s="29">
        <f>DATE((L1+1),5,8)</f>
        <v>45785</v>
      </c>
      <c r="M19" s="24" t="s">
        <v>6</v>
      </c>
      <c r="N19" s="34" t="s">
        <v>21</v>
      </c>
      <c r="O19" s="35">
        <v>45648</v>
      </c>
      <c r="P19" s="25" t="s">
        <v>8</v>
      </c>
    </row>
    <row r="20" spans="4:16" x14ac:dyDescent="0.35">
      <c r="D20" s="26">
        <v>2042</v>
      </c>
      <c r="F20" s="22">
        <v>20</v>
      </c>
      <c r="G20" s="22"/>
      <c r="H20" s="23">
        <f>DATE(Calendrier!$B$7,VLOOKUP(Calendrier!$B$6,$A$2:$B$13,2,FALSE),F20)</f>
        <v>45524</v>
      </c>
      <c r="I20" s="22"/>
      <c r="J20" s="22" t="str">
        <f>IFERROR(VLOOKUP(Source!H20,Source!$O$2:$P$126,2,0),"")</f>
        <v/>
      </c>
      <c r="K20" s="31" t="s">
        <v>13</v>
      </c>
      <c r="L20" s="29">
        <f>L16+39</f>
        <v>45806</v>
      </c>
      <c r="M20" s="24" t="s">
        <v>6</v>
      </c>
      <c r="N20" s="34" t="s">
        <v>21</v>
      </c>
      <c r="O20" s="35">
        <v>45649</v>
      </c>
      <c r="P20" s="25" t="s">
        <v>8</v>
      </c>
    </row>
    <row r="21" spans="4:16" x14ac:dyDescent="0.35">
      <c r="D21" s="26">
        <v>2043</v>
      </c>
      <c r="F21" s="22">
        <v>21</v>
      </c>
      <c r="G21" s="22"/>
      <c r="H21" s="23">
        <f>DATE(Calendrier!$B$7,VLOOKUP(Calendrier!$B$6,$A$2:$B$13,2,FALSE),F21)</f>
        <v>45525</v>
      </c>
      <c r="I21" s="22"/>
      <c r="J21" s="22" t="str">
        <f>IFERROR(VLOOKUP(Source!H21,Source!$O$2:$P$126,2,0),"")</f>
        <v/>
      </c>
      <c r="K21" s="31" t="s">
        <v>14</v>
      </c>
      <c r="L21" s="29">
        <f>L16+49</f>
        <v>45816</v>
      </c>
      <c r="M21" s="24" t="s">
        <v>6</v>
      </c>
      <c r="N21" s="34" t="s">
        <v>21</v>
      </c>
      <c r="O21" s="35">
        <v>45650</v>
      </c>
      <c r="P21" s="25" t="s">
        <v>8</v>
      </c>
    </row>
    <row r="22" spans="4:16" x14ac:dyDescent="0.35">
      <c r="D22" s="26">
        <v>2044</v>
      </c>
      <c r="F22" s="22">
        <v>22</v>
      </c>
      <c r="G22" s="22"/>
      <c r="H22" s="23">
        <f>DATE(Calendrier!$B$7,VLOOKUP(Calendrier!$B$6,$A$2:$B$13,2,FALSE),F22)</f>
        <v>45526</v>
      </c>
      <c r="I22" s="22"/>
      <c r="J22" s="22" t="str">
        <f>IFERROR(VLOOKUP(Source!H22,Source!$O$2:$P$126,2,0),"")</f>
        <v/>
      </c>
      <c r="K22" s="31" t="s">
        <v>15</v>
      </c>
      <c r="L22" s="29">
        <f>L16+50</f>
        <v>45817</v>
      </c>
      <c r="M22" s="24" t="s">
        <v>6</v>
      </c>
      <c r="N22" s="34" t="s">
        <v>21</v>
      </c>
      <c r="O22" s="35">
        <v>45651</v>
      </c>
      <c r="P22" s="25" t="s">
        <v>8</v>
      </c>
    </row>
    <row r="23" spans="4:16" x14ac:dyDescent="0.35">
      <c r="D23" s="26">
        <v>2045</v>
      </c>
      <c r="F23" s="22">
        <v>23</v>
      </c>
      <c r="G23" s="22"/>
      <c r="H23" s="23">
        <f>DATE(Calendrier!$B$7,VLOOKUP(Calendrier!$B$6,$A$2:$B$13,2,FALSE),F23)</f>
        <v>45527</v>
      </c>
      <c r="I23" s="22"/>
      <c r="J23" s="22" t="str">
        <f>IFERROR(VLOOKUP(Source!H23,Source!$O$2:$P$126,2,0),"")</f>
        <v/>
      </c>
      <c r="K23" s="31" t="s">
        <v>16</v>
      </c>
      <c r="L23" s="29">
        <f>DATE((L1+1),7,14)</f>
        <v>45852</v>
      </c>
      <c r="M23" s="24" t="s">
        <v>6</v>
      </c>
      <c r="N23" s="34" t="s">
        <v>21</v>
      </c>
      <c r="O23" s="35">
        <v>45652</v>
      </c>
      <c r="P23" s="25" t="s">
        <v>8</v>
      </c>
    </row>
    <row r="24" spans="4:16" x14ac:dyDescent="0.35">
      <c r="D24" s="26">
        <v>2046</v>
      </c>
      <c r="F24" s="22">
        <v>24</v>
      </c>
      <c r="G24" s="22"/>
      <c r="H24" s="23">
        <f>DATE(Calendrier!$B$7,VLOOKUP(Calendrier!$B$6,$A$2:$B$13,2,FALSE),F24)</f>
        <v>45528</v>
      </c>
      <c r="I24" s="22"/>
      <c r="J24" s="22" t="str">
        <f>IFERROR(VLOOKUP(Source!H24,Source!$O$2:$P$126,2,0),"")</f>
        <v/>
      </c>
      <c r="K24" s="31" t="s">
        <v>17</v>
      </c>
      <c r="L24" s="29">
        <f>DATE((L1+1),8,15)</f>
        <v>45884</v>
      </c>
      <c r="M24" s="24" t="s">
        <v>6</v>
      </c>
      <c r="N24" s="34" t="s">
        <v>21</v>
      </c>
      <c r="O24" s="35">
        <v>45653</v>
      </c>
      <c r="P24" s="25" t="s">
        <v>8</v>
      </c>
    </row>
    <row r="25" spans="4:16" x14ac:dyDescent="0.35">
      <c r="D25" s="26">
        <v>2047</v>
      </c>
      <c r="F25" s="22">
        <v>25</v>
      </c>
      <c r="G25" s="22"/>
      <c r="H25" s="23">
        <f>DATE(Calendrier!$B$7,VLOOKUP(Calendrier!$B$6,$A$2:$B$13,2,FALSE),F25)</f>
        <v>45529</v>
      </c>
      <c r="I25" s="22"/>
      <c r="J25" s="22" t="str">
        <f>IFERROR(VLOOKUP(Source!H25,Source!$O$2:$P$126,2,0),"")</f>
        <v/>
      </c>
      <c r="K25" s="31" t="s">
        <v>18</v>
      </c>
      <c r="L25" s="29">
        <f>DATE((L1+1),11,1)</f>
        <v>45962</v>
      </c>
      <c r="M25" s="24" t="s">
        <v>6</v>
      </c>
      <c r="N25" s="34" t="s">
        <v>21</v>
      </c>
      <c r="O25" s="35">
        <v>45654</v>
      </c>
      <c r="P25" s="25" t="s">
        <v>8</v>
      </c>
    </row>
    <row r="26" spans="4:16" x14ac:dyDescent="0.35">
      <c r="D26" s="26">
        <v>2048</v>
      </c>
      <c r="F26" s="22">
        <v>26</v>
      </c>
      <c r="G26" s="22"/>
      <c r="H26" s="23">
        <f>DATE(Calendrier!$B$7,VLOOKUP(Calendrier!$B$6,$A$2:$B$13,2,FALSE),F26)</f>
        <v>45530</v>
      </c>
      <c r="I26" s="22"/>
      <c r="J26" s="22" t="str">
        <f>IFERROR(VLOOKUP(Source!H26,Source!$O$2:$P$126,2,0),"")</f>
        <v/>
      </c>
      <c r="K26" s="31" t="s">
        <v>19</v>
      </c>
      <c r="L26" s="29">
        <f>DATE((L1+1),11,11)</f>
        <v>45972</v>
      </c>
      <c r="M26" s="24" t="s">
        <v>6</v>
      </c>
      <c r="N26" s="34" t="s">
        <v>21</v>
      </c>
      <c r="O26" s="35">
        <v>45655</v>
      </c>
      <c r="P26" s="25" t="s">
        <v>8</v>
      </c>
    </row>
    <row r="27" spans="4:16" x14ac:dyDescent="0.35">
      <c r="D27" s="26">
        <v>2049</v>
      </c>
      <c r="F27" s="22">
        <v>27</v>
      </c>
      <c r="G27" s="22"/>
      <c r="H27" s="23">
        <f>DATE(Calendrier!$B$7,VLOOKUP(Calendrier!$B$6,$A$2:$B$13,2,FALSE),F27)</f>
        <v>45531</v>
      </c>
      <c r="I27" s="22"/>
      <c r="J27" s="22" t="str">
        <f>IFERROR(VLOOKUP(Source!H27,Source!$O$2:$P$126,2,0),"")</f>
        <v/>
      </c>
      <c r="K27" s="31" t="s">
        <v>20</v>
      </c>
      <c r="L27" s="29">
        <f>DATE((L1+1),12,25)</f>
        <v>46016</v>
      </c>
      <c r="M27" s="24" t="s">
        <v>6</v>
      </c>
      <c r="N27" s="34" t="s">
        <v>21</v>
      </c>
      <c r="O27" s="35">
        <v>45656</v>
      </c>
      <c r="P27" s="25" t="s">
        <v>8</v>
      </c>
    </row>
    <row r="28" spans="4:16" x14ac:dyDescent="0.35">
      <c r="D28" s="26">
        <v>2050</v>
      </c>
      <c r="F28" s="22">
        <v>28</v>
      </c>
      <c r="G28" s="22"/>
      <c r="H28" s="23">
        <f>DATE(Calendrier!$B$7,VLOOKUP(Calendrier!$B$6,$A$2:$B$13,2,FALSE),F28)</f>
        <v>45532</v>
      </c>
      <c r="I28" s="22"/>
      <c r="J28" s="22" t="str">
        <f>IFERROR(VLOOKUP(Source!H28,Source!$O$2:$P$126,2,0),"")</f>
        <v/>
      </c>
      <c r="N28" s="34" t="s">
        <v>21</v>
      </c>
      <c r="O28" s="35">
        <v>45657</v>
      </c>
      <c r="P28" s="25" t="s">
        <v>8</v>
      </c>
    </row>
    <row r="29" spans="4:16" x14ac:dyDescent="0.35">
      <c r="D29" s="26">
        <v>2051</v>
      </c>
      <c r="F29" s="22">
        <v>29</v>
      </c>
      <c r="G29" s="22"/>
      <c r="H29" s="23">
        <f>DATE(Calendrier!$B$7,VLOOKUP(Calendrier!$B$6,$A$2:$B$13,2,FALSE),F29)</f>
        <v>45533</v>
      </c>
      <c r="I29" s="22"/>
      <c r="J29" s="22" t="str">
        <f>IFERROR(VLOOKUP(Source!H29,Source!$O$2:$P$126,2,0),"")</f>
        <v/>
      </c>
      <c r="N29" s="34" t="s">
        <v>21</v>
      </c>
      <c r="O29" s="35">
        <v>45658</v>
      </c>
      <c r="P29" s="25" t="s">
        <v>8</v>
      </c>
    </row>
    <row r="30" spans="4:16" x14ac:dyDescent="0.35">
      <c r="D30" s="26">
        <v>2052</v>
      </c>
      <c r="F30" s="22">
        <v>30</v>
      </c>
      <c r="G30" s="22"/>
      <c r="H30" s="23">
        <f>DATE(Calendrier!$B$7,VLOOKUP(Calendrier!$B$6,$A$2:$B$13,2,FALSE),F30)</f>
        <v>45534</v>
      </c>
      <c r="I30" s="22"/>
      <c r="J30" s="22" t="str">
        <f>IFERROR(VLOOKUP(Source!H30,Source!$O$2:$P$126,2,0),"")</f>
        <v/>
      </c>
      <c r="N30" s="34" t="s">
        <v>21</v>
      </c>
      <c r="O30" s="35">
        <v>45659</v>
      </c>
      <c r="P30" s="25" t="s">
        <v>8</v>
      </c>
    </row>
    <row r="31" spans="4:16" x14ac:dyDescent="0.35">
      <c r="D31" s="26">
        <v>2053</v>
      </c>
      <c r="F31" s="22">
        <v>1</v>
      </c>
      <c r="G31" s="22"/>
      <c r="H31" s="23">
        <f>DATE(Calendrier!$G$7,VLOOKUP(Calendrier!$G$6,$A$2:$B$13,2,FALSE),F31)</f>
        <v>45536</v>
      </c>
      <c r="I31" s="22"/>
      <c r="J31" s="22" t="str">
        <f>IFERROR(VLOOKUP(Source!H31,Source!$O$2:$P$126,2,0),"")</f>
        <v/>
      </c>
      <c r="N31" s="34" t="s">
        <v>21</v>
      </c>
      <c r="O31" s="35">
        <v>45660</v>
      </c>
      <c r="P31" s="25" t="s">
        <v>8</v>
      </c>
    </row>
    <row r="32" spans="4:16" x14ac:dyDescent="0.35">
      <c r="D32" s="26">
        <v>2054</v>
      </c>
      <c r="F32" s="22">
        <v>2</v>
      </c>
      <c r="G32" s="22"/>
      <c r="H32" s="23">
        <f>DATE(Calendrier!$G$7,VLOOKUP(Calendrier!$G$6,$A$2:$B$13,2,FALSE),F32)</f>
        <v>45537</v>
      </c>
      <c r="N32" s="34" t="s">
        <v>21</v>
      </c>
      <c r="O32" s="35">
        <v>45661</v>
      </c>
      <c r="P32" s="25" t="s">
        <v>8</v>
      </c>
    </row>
    <row r="33" spans="4:16" x14ac:dyDescent="0.35">
      <c r="D33" s="26">
        <v>2055</v>
      </c>
      <c r="F33" s="22">
        <v>3</v>
      </c>
      <c r="G33" s="22"/>
      <c r="H33" s="23">
        <f>DATE(Calendrier!$G$7,VLOOKUP(Calendrier!$G$6,$A$2:$B$13,2,FALSE),F33)</f>
        <v>45538</v>
      </c>
      <c r="N33" s="34" t="s">
        <v>21</v>
      </c>
      <c r="O33" s="35">
        <v>45662</v>
      </c>
      <c r="P33" s="25" t="s">
        <v>8</v>
      </c>
    </row>
    <row r="34" spans="4:16" x14ac:dyDescent="0.35">
      <c r="D34" s="26">
        <v>2056</v>
      </c>
      <c r="F34" s="22">
        <v>4</v>
      </c>
      <c r="G34" s="22"/>
      <c r="H34" s="23">
        <f>DATE(Calendrier!$G$7,VLOOKUP(Calendrier!$G$6,$A$2:$B$13,2,FALSE),F34)</f>
        <v>45539</v>
      </c>
      <c r="N34" s="34" t="s">
        <v>22</v>
      </c>
      <c r="O34" s="35">
        <v>45703</v>
      </c>
      <c r="P34" s="25" t="s">
        <v>8</v>
      </c>
    </row>
    <row r="35" spans="4:16" x14ac:dyDescent="0.35">
      <c r="D35" s="26">
        <v>2057</v>
      </c>
      <c r="F35" s="22">
        <v>5</v>
      </c>
      <c r="G35" s="22"/>
      <c r="H35" s="23">
        <f>DATE(Calendrier!$G$7,VLOOKUP(Calendrier!$G$6,$A$2:$B$13,2,FALSE),F35)</f>
        <v>45540</v>
      </c>
      <c r="N35" s="34" t="s">
        <v>22</v>
      </c>
      <c r="O35" s="35">
        <v>45704</v>
      </c>
      <c r="P35" s="25" t="s">
        <v>8</v>
      </c>
    </row>
    <row r="36" spans="4:16" x14ac:dyDescent="0.35">
      <c r="D36" s="26">
        <v>2058</v>
      </c>
      <c r="F36" s="22">
        <v>6</v>
      </c>
      <c r="G36" s="22"/>
      <c r="H36" s="23">
        <f>DATE(Calendrier!$G$7,VLOOKUP(Calendrier!$G$6,$A$2:$B$13,2,FALSE),F36)</f>
        <v>45541</v>
      </c>
      <c r="N36" s="34" t="s">
        <v>22</v>
      </c>
      <c r="O36" s="35">
        <v>45705</v>
      </c>
      <c r="P36" s="25" t="s">
        <v>8</v>
      </c>
    </row>
    <row r="37" spans="4:16" x14ac:dyDescent="0.35">
      <c r="D37" s="26">
        <v>2059</v>
      </c>
      <c r="F37" s="22">
        <v>7</v>
      </c>
      <c r="G37" s="22"/>
      <c r="H37" s="23">
        <f>DATE(Calendrier!$G$7,VLOOKUP(Calendrier!$G$6,$A$2:$B$13,2,FALSE),F37)</f>
        <v>45542</v>
      </c>
      <c r="N37" s="34" t="s">
        <v>22</v>
      </c>
      <c r="O37" s="35">
        <v>45706</v>
      </c>
      <c r="P37" s="25" t="s">
        <v>8</v>
      </c>
    </row>
    <row r="38" spans="4:16" x14ac:dyDescent="0.35">
      <c r="D38" s="26">
        <v>2060</v>
      </c>
      <c r="F38" s="22">
        <v>8</v>
      </c>
      <c r="G38" s="22"/>
      <c r="H38" s="23">
        <f>DATE(Calendrier!$G$7,VLOOKUP(Calendrier!$G$6,$A$2:$B$13,2,FALSE),F38)</f>
        <v>45543</v>
      </c>
      <c r="N38" s="34" t="s">
        <v>22</v>
      </c>
      <c r="O38" s="35">
        <v>45707</v>
      </c>
      <c r="P38" s="25" t="s">
        <v>8</v>
      </c>
    </row>
    <row r="39" spans="4:16" x14ac:dyDescent="0.35">
      <c r="D39" s="26">
        <v>2061</v>
      </c>
      <c r="F39" s="22">
        <v>9</v>
      </c>
      <c r="G39" s="22"/>
      <c r="H39" s="23">
        <f>DATE(Calendrier!$G$7,VLOOKUP(Calendrier!$G$6,$A$2:$B$13,2,FALSE),F39)</f>
        <v>45544</v>
      </c>
      <c r="N39" s="34" t="s">
        <v>22</v>
      </c>
      <c r="O39" s="35">
        <v>45708</v>
      </c>
      <c r="P39" s="25" t="s">
        <v>8</v>
      </c>
    </row>
    <row r="40" spans="4:16" x14ac:dyDescent="0.35">
      <c r="D40" s="26">
        <v>2062</v>
      </c>
      <c r="F40" s="22">
        <v>10</v>
      </c>
      <c r="G40" s="22"/>
      <c r="H40" s="23">
        <f>DATE(Calendrier!$G$7,VLOOKUP(Calendrier!$G$6,$A$2:$B$13,2,FALSE),F40)</f>
        <v>45545</v>
      </c>
      <c r="N40" s="34" t="s">
        <v>22</v>
      </c>
      <c r="O40" s="35">
        <v>45709</v>
      </c>
      <c r="P40" s="25" t="s">
        <v>8</v>
      </c>
    </row>
    <row r="41" spans="4:16" x14ac:dyDescent="0.35">
      <c r="D41" s="26">
        <v>2063</v>
      </c>
      <c r="F41" s="22">
        <v>11</v>
      </c>
      <c r="G41" s="22"/>
      <c r="H41" s="23">
        <f>DATE(Calendrier!$G$7,VLOOKUP(Calendrier!$G$6,$A$2:$B$13,2,FALSE),F41)</f>
        <v>45546</v>
      </c>
      <c r="N41" s="34" t="s">
        <v>22</v>
      </c>
      <c r="O41" s="35">
        <v>45710</v>
      </c>
      <c r="P41" s="25" t="s">
        <v>8</v>
      </c>
    </row>
    <row r="42" spans="4:16" x14ac:dyDescent="0.35">
      <c r="D42" s="26">
        <v>2064</v>
      </c>
      <c r="F42" s="22">
        <v>12</v>
      </c>
      <c r="G42" s="22"/>
      <c r="H42" s="23">
        <f>DATE(Calendrier!$G$7,VLOOKUP(Calendrier!$G$6,$A$2:$B$13,2,FALSE),F42)</f>
        <v>45547</v>
      </c>
      <c r="N42" s="34" t="s">
        <v>22</v>
      </c>
      <c r="O42" s="35">
        <v>45711</v>
      </c>
      <c r="P42" s="25" t="s">
        <v>8</v>
      </c>
    </row>
    <row r="43" spans="4:16" x14ac:dyDescent="0.35">
      <c r="D43" s="26">
        <v>2065</v>
      </c>
      <c r="F43" s="22">
        <v>13</v>
      </c>
      <c r="G43" s="22"/>
      <c r="H43" s="23">
        <f>DATE(Calendrier!$G$7,VLOOKUP(Calendrier!$G$6,$A$2:$B$13,2,FALSE),F43)</f>
        <v>45548</v>
      </c>
      <c r="N43" s="34" t="s">
        <v>22</v>
      </c>
      <c r="O43" s="35">
        <v>45712</v>
      </c>
      <c r="P43" s="25" t="s">
        <v>8</v>
      </c>
    </row>
    <row r="44" spans="4:16" x14ac:dyDescent="0.35">
      <c r="D44" s="26">
        <v>2066</v>
      </c>
      <c r="F44" s="22">
        <v>14</v>
      </c>
      <c r="G44" s="22"/>
      <c r="H44" s="23">
        <f>DATE(Calendrier!$G$7,VLOOKUP(Calendrier!$G$6,$A$2:$B$13,2,FALSE),F44)</f>
        <v>45549</v>
      </c>
      <c r="N44" s="34" t="s">
        <v>22</v>
      </c>
      <c r="O44" s="35">
        <v>45713</v>
      </c>
      <c r="P44" s="25" t="s">
        <v>8</v>
      </c>
    </row>
    <row r="45" spans="4:16" x14ac:dyDescent="0.35">
      <c r="D45" s="26">
        <v>2067</v>
      </c>
      <c r="F45" s="22">
        <v>15</v>
      </c>
      <c r="G45" s="22"/>
      <c r="H45" s="23">
        <f>DATE(Calendrier!$G$7,VLOOKUP(Calendrier!$G$6,$A$2:$B$13,2,FALSE),F45)</f>
        <v>45550</v>
      </c>
      <c r="N45" s="34" t="s">
        <v>22</v>
      </c>
      <c r="O45" s="35">
        <v>45714</v>
      </c>
      <c r="P45" s="25" t="s">
        <v>8</v>
      </c>
    </row>
    <row r="46" spans="4:16" x14ac:dyDescent="0.35">
      <c r="D46" s="26">
        <v>2068</v>
      </c>
      <c r="F46" s="22">
        <v>16</v>
      </c>
      <c r="G46" s="22"/>
      <c r="H46" s="23">
        <f>DATE(Calendrier!$G$7,VLOOKUP(Calendrier!$G$6,$A$2:$B$13,2,FALSE),F46)</f>
        <v>45551</v>
      </c>
      <c r="N46" s="34" t="s">
        <v>22</v>
      </c>
      <c r="O46" s="35">
        <v>45715</v>
      </c>
      <c r="P46" s="25" t="s">
        <v>8</v>
      </c>
    </row>
    <row r="47" spans="4:16" x14ac:dyDescent="0.35">
      <c r="D47" s="26">
        <v>2069</v>
      </c>
      <c r="F47" s="22">
        <v>17</v>
      </c>
      <c r="G47" s="22"/>
      <c r="H47" s="23">
        <f>DATE(Calendrier!$G$7,VLOOKUP(Calendrier!$G$6,$A$2:$B$13,2,FALSE),F47)</f>
        <v>45552</v>
      </c>
      <c r="N47" s="34" t="s">
        <v>22</v>
      </c>
      <c r="O47" s="35">
        <v>45716</v>
      </c>
      <c r="P47" s="25" t="s">
        <v>8</v>
      </c>
    </row>
    <row r="48" spans="4:16" x14ac:dyDescent="0.35">
      <c r="D48" s="26">
        <v>2070</v>
      </c>
      <c r="F48" s="22">
        <v>18</v>
      </c>
      <c r="G48" s="22"/>
      <c r="H48" s="23">
        <f>DATE(Calendrier!$G$7,VLOOKUP(Calendrier!$G$6,$A$2:$B$13,2,FALSE),F48)</f>
        <v>45553</v>
      </c>
      <c r="N48" s="34" t="s">
        <v>22</v>
      </c>
      <c r="O48" s="35">
        <v>45717</v>
      </c>
      <c r="P48" s="25" t="s">
        <v>8</v>
      </c>
    </row>
    <row r="49" spans="4:16" x14ac:dyDescent="0.35">
      <c r="D49" s="26">
        <v>2071</v>
      </c>
      <c r="F49" s="22">
        <v>19</v>
      </c>
      <c r="G49" s="22"/>
      <c r="H49" s="23">
        <f>DATE(Calendrier!$G$7,VLOOKUP(Calendrier!$G$6,$A$2:$B$13,2,FALSE),F49)</f>
        <v>45554</v>
      </c>
      <c r="N49" s="34" t="s">
        <v>22</v>
      </c>
      <c r="O49" s="35">
        <v>45718</v>
      </c>
      <c r="P49" s="25" t="s">
        <v>8</v>
      </c>
    </row>
    <row r="50" spans="4:16" x14ac:dyDescent="0.35">
      <c r="D50" s="26">
        <v>2072</v>
      </c>
      <c r="F50" s="22">
        <v>20</v>
      </c>
      <c r="G50" s="22"/>
      <c r="H50" s="23">
        <f>DATE(Calendrier!$G$7,VLOOKUP(Calendrier!$G$6,$A$2:$B$13,2,FALSE),F50)</f>
        <v>45555</v>
      </c>
      <c r="N50" s="34" t="s">
        <v>23</v>
      </c>
      <c r="O50" s="35">
        <v>45759</v>
      </c>
      <c r="P50" s="25" t="s">
        <v>8</v>
      </c>
    </row>
    <row r="51" spans="4:16" x14ac:dyDescent="0.35">
      <c r="D51" s="26">
        <v>2073</v>
      </c>
      <c r="F51" s="22">
        <v>21</v>
      </c>
      <c r="G51" s="22"/>
      <c r="H51" s="23">
        <f>DATE(Calendrier!$G$7,VLOOKUP(Calendrier!$G$6,$A$2:$B$13,2,FALSE),F51)</f>
        <v>45556</v>
      </c>
      <c r="N51" s="34" t="s">
        <v>23</v>
      </c>
      <c r="O51" s="35">
        <v>45760</v>
      </c>
      <c r="P51" s="25" t="s">
        <v>8</v>
      </c>
    </row>
    <row r="52" spans="4:16" x14ac:dyDescent="0.35">
      <c r="D52" s="26">
        <v>2074</v>
      </c>
      <c r="F52" s="22">
        <v>22</v>
      </c>
      <c r="G52" s="22"/>
      <c r="H52" s="23">
        <f>DATE(Calendrier!$G$7,VLOOKUP(Calendrier!$G$6,$A$2:$B$13,2,FALSE),F52)</f>
        <v>45557</v>
      </c>
      <c r="N52" s="34" t="s">
        <v>23</v>
      </c>
      <c r="O52" s="35">
        <v>45761</v>
      </c>
      <c r="P52" s="25" t="s">
        <v>8</v>
      </c>
    </row>
    <row r="53" spans="4:16" x14ac:dyDescent="0.35">
      <c r="D53" s="26">
        <v>2075</v>
      </c>
      <c r="F53" s="22">
        <v>23</v>
      </c>
      <c r="G53" s="22"/>
      <c r="H53" s="23">
        <f>DATE(Calendrier!$G$7,VLOOKUP(Calendrier!$G$6,$A$2:$B$13,2,FALSE),F53)</f>
        <v>45558</v>
      </c>
      <c r="N53" s="34" t="s">
        <v>23</v>
      </c>
      <c r="O53" s="35">
        <v>45762</v>
      </c>
      <c r="P53" s="25" t="s">
        <v>8</v>
      </c>
    </row>
    <row r="54" spans="4:16" x14ac:dyDescent="0.35">
      <c r="D54" s="26">
        <v>2076</v>
      </c>
      <c r="F54" s="22">
        <v>24</v>
      </c>
      <c r="G54" s="22"/>
      <c r="H54" s="23">
        <f>DATE(Calendrier!$G$7,VLOOKUP(Calendrier!$G$6,$A$2:$B$13,2,FALSE),F54)</f>
        <v>45559</v>
      </c>
      <c r="N54" s="34" t="s">
        <v>23</v>
      </c>
      <c r="O54" s="35">
        <v>45763</v>
      </c>
      <c r="P54" s="25" t="s">
        <v>8</v>
      </c>
    </row>
    <row r="55" spans="4:16" x14ac:dyDescent="0.35">
      <c r="D55" s="26">
        <v>2077</v>
      </c>
      <c r="F55" s="22">
        <v>25</v>
      </c>
      <c r="G55" s="22"/>
      <c r="H55" s="23">
        <f>DATE(Calendrier!$G$7,VLOOKUP(Calendrier!$G$6,$A$2:$B$13,2,FALSE),F55)</f>
        <v>45560</v>
      </c>
      <c r="N55" s="34" t="s">
        <v>23</v>
      </c>
      <c r="O55" s="35">
        <v>45764</v>
      </c>
      <c r="P55" s="25" t="s">
        <v>8</v>
      </c>
    </row>
    <row r="56" spans="4:16" x14ac:dyDescent="0.35">
      <c r="D56" s="26">
        <v>2078</v>
      </c>
      <c r="F56" s="22">
        <v>26</v>
      </c>
      <c r="G56" s="22"/>
      <c r="H56" s="23">
        <f>DATE(Calendrier!$G$7,VLOOKUP(Calendrier!$G$6,$A$2:$B$13,2,FALSE),F56)</f>
        <v>45561</v>
      </c>
      <c r="N56" s="34" t="s">
        <v>23</v>
      </c>
      <c r="O56" s="35">
        <v>45765</v>
      </c>
      <c r="P56" s="25" t="s">
        <v>8</v>
      </c>
    </row>
    <row r="57" spans="4:16" x14ac:dyDescent="0.35">
      <c r="D57" s="26">
        <v>2079</v>
      </c>
      <c r="F57" s="22">
        <v>27</v>
      </c>
      <c r="G57" s="22"/>
      <c r="H57" s="23">
        <f>DATE(Calendrier!$G$7,VLOOKUP(Calendrier!$G$6,$A$2:$B$13,2,FALSE),F57)</f>
        <v>45562</v>
      </c>
      <c r="N57" s="34" t="s">
        <v>23</v>
      </c>
      <c r="O57" s="35">
        <v>45766</v>
      </c>
      <c r="P57" s="25" t="s">
        <v>8</v>
      </c>
    </row>
    <row r="58" spans="4:16" x14ac:dyDescent="0.35">
      <c r="D58" s="26">
        <v>2080</v>
      </c>
      <c r="F58" s="22">
        <v>28</v>
      </c>
      <c r="G58" s="22"/>
      <c r="H58" s="23">
        <f>DATE(Calendrier!$G$7,VLOOKUP(Calendrier!$G$6,$A$2:$B$13,2,FALSE),F58)</f>
        <v>45563</v>
      </c>
      <c r="N58" s="34" t="s">
        <v>23</v>
      </c>
      <c r="O58" s="35">
        <v>45767</v>
      </c>
      <c r="P58" s="25" t="s">
        <v>8</v>
      </c>
    </row>
    <row r="59" spans="4:16" x14ac:dyDescent="0.35">
      <c r="D59" s="26">
        <v>2081</v>
      </c>
      <c r="F59" s="22">
        <v>29</v>
      </c>
      <c r="G59" s="22"/>
      <c r="H59" s="23">
        <f>DATE(Calendrier!$G$7,VLOOKUP(Calendrier!$G$6,$A$2:$B$13,2,FALSE),F59)</f>
        <v>45564</v>
      </c>
      <c r="N59" s="34" t="s">
        <v>23</v>
      </c>
      <c r="O59" s="35">
        <v>45768</v>
      </c>
      <c r="P59" s="25" t="s">
        <v>8</v>
      </c>
    </row>
    <row r="60" spans="4:16" x14ac:dyDescent="0.35">
      <c r="D60" s="26">
        <v>2082</v>
      </c>
      <c r="F60" s="22">
        <v>30</v>
      </c>
      <c r="G60" s="22"/>
      <c r="H60" s="23">
        <f>DATE(Calendrier!$G$7,VLOOKUP(Calendrier!$G$6,$A$2:$B$13,2,FALSE),F60)</f>
        <v>45565</v>
      </c>
      <c r="N60" s="34" t="s">
        <v>23</v>
      </c>
      <c r="O60" s="35">
        <v>45769</v>
      </c>
      <c r="P60" s="25" t="s">
        <v>8</v>
      </c>
    </row>
    <row r="61" spans="4:16" x14ac:dyDescent="0.35">
      <c r="D61" s="26">
        <v>2083</v>
      </c>
      <c r="F61" s="22">
        <v>31</v>
      </c>
      <c r="G61" s="22"/>
      <c r="H61" s="23">
        <f>DATE(Calendrier!$G$7,VLOOKUP(Calendrier!$G$6,$A$2:$B$13,2,FALSE),F61)</f>
        <v>45566</v>
      </c>
      <c r="N61" s="34" t="s">
        <v>23</v>
      </c>
      <c r="O61" s="35">
        <v>45770</v>
      </c>
      <c r="P61" s="25" t="s">
        <v>8</v>
      </c>
    </row>
    <row r="62" spans="4:16" x14ac:dyDescent="0.35">
      <c r="D62" s="26">
        <v>2084</v>
      </c>
      <c r="F62" s="22">
        <v>1</v>
      </c>
      <c r="G62" s="22"/>
      <c r="H62" s="23">
        <f>DATE(Calendrier!$L$7,VLOOKUP(Calendrier!$L$6,$A$2:$B$13,2,FALSE),F62)</f>
        <v>45566</v>
      </c>
      <c r="N62" s="34" t="s">
        <v>23</v>
      </c>
      <c r="O62" s="35">
        <v>45771</v>
      </c>
      <c r="P62" s="25" t="s">
        <v>8</v>
      </c>
    </row>
    <row r="63" spans="4:16" x14ac:dyDescent="0.35">
      <c r="D63" s="26">
        <v>2085</v>
      </c>
      <c r="F63" s="22">
        <v>2</v>
      </c>
      <c r="G63" s="22"/>
      <c r="H63" s="23">
        <f>DATE(Calendrier!$L$7,VLOOKUP(Calendrier!$L$6,$A$2:$B$13,2,FALSE),F63)</f>
        <v>45567</v>
      </c>
      <c r="N63" s="34" t="s">
        <v>23</v>
      </c>
      <c r="O63" s="35">
        <v>45772</v>
      </c>
      <c r="P63" s="25" t="s">
        <v>8</v>
      </c>
    </row>
    <row r="64" spans="4:16" x14ac:dyDescent="0.35">
      <c r="D64" s="26">
        <v>2086</v>
      </c>
      <c r="F64" s="22">
        <v>3</v>
      </c>
      <c r="G64" s="22"/>
      <c r="H64" s="23">
        <f>DATE(Calendrier!$L$7,VLOOKUP(Calendrier!$L$6,$A$2:$B$13,2,FALSE),F64)</f>
        <v>45568</v>
      </c>
      <c r="N64" s="34" t="s">
        <v>23</v>
      </c>
      <c r="O64" s="35">
        <v>45773</v>
      </c>
      <c r="P64" s="25" t="s">
        <v>8</v>
      </c>
    </row>
    <row r="65" spans="4:16" x14ac:dyDescent="0.35">
      <c r="D65" s="26">
        <v>2087</v>
      </c>
      <c r="F65" s="22">
        <v>4</v>
      </c>
      <c r="G65" s="22"/>
      <c r="H65" s="23">
        <f>DATE(Calendrier!$L$7,VLOOKUP(Calendrier!$L$6,$A$2:$B$13,2,FALSE),F65)</f>
        <v>45569</v>
      </c>
      <c r="N65" s="34" t="s">
        <v>23</v>
      </c>
      <c r="O65" s="35">
        <v>45774</v>
      </c>
      <c r="P65" s="25" t="s">
        <v>8</v>
      </c>
    </row>
    <row r="66" spans="4:16" x14ac:dyDescent="0.35">
      <c r="D66" s="26">
        <v>2088</v>
      </c>
      <c r="F66" s="22">
        <v>5</v>
      </c>
      <c r="G66" s="22"/>
      <c r="H66" s="23">
        <f>DATE(Calendrier!$L$7,VLOOKUP(Calendrier!$L$6,$A$2:$B$13,2,FALSE),F66)</f>
        <v>45570</v>
      </c>
      <c r="N66" s="34" t="s">
        <v>24</v>
      </c>
      <c r="O66" s="35">
        <v>45843</v>
      </c>
      <c r="P66" s="25" t="s">
        <v>8</v>
      </c>
    </row>
    <row r="67" spans="4:16" x14ac:dyDescent="0.35">
      <c r="D67" s="26">
        <v>2089</v>
      </c>
      <c r="F67" s="22">
        <v>6</v>
      </c>
      <c r="G67" s="22"/>
      <c r="H67" s="23">
        <f>DATE(Calendrier!$L$7,VLOOKUP(Calendrier!$L$6,$A$2:$B$13,2,FALSE),F67)</f>
        <v>45571</v>
      </c>
      <c r="N67" s="34" t="s">
        <v>24</v>
      </c>
      <c r="O67" s="35">
        <v>45844</v>
      </c>
      <c r="P67" s="25" t="s">
        <v>8</v>
      </c>
    </row>
    <row r="68" spans="4:16" x14ac:dyDescent="0.35">
      <c r="D68" s="26">
        <v>2090</v>
      </c>
      <c r="F68" s="22">
        <v>7</v>
      </c>
      <c r="G68" s="22"/>
      <c r="H68" s="23">
        <f>DATE(Calendrier!$L$7,VLOOKUP(Calendrier!$L$6,$A$2:$B$13,2,FALSE),F68)</f>
        <v>45572</v>
      </c>
      <c r="N68" s="34" t="s">
        <v>24</v>
      </c>
      <c r="O68" s="35">
        <v>45845</v>
      </c>
      <c r="P68" s="25" t="s">
        <v>8</v>
      </c>
    </row>
    <row r="69" spans="4:16" x14ac:dyDescent="0.35">
      <c r="D69" s="26">
        <v>2091</v>
      </c>
      <c r="F69" s="22">
        <v>8</v>
      </c>
      <c r="G69" s="22"/>
      <c r="H69" s="23">
        <f>DATE(Calendrier!$L$7,VLOOKUP(Calendrier!$L$6,$A$2:$B$13,2,FALSE),F69)</f>
        <v>45573</v>
      </c>
      <c r="N69" s="34" t="s">
        <v>24</v>
      </c>
      <c r="O69" s="35">
        <v>45846</v>
      </c>
      <c r="P69" s="25" t="s">
        <v>8</v>
      </c>
    </row>
    <row r="70" spans="4:16" x14ac:dyDescent="0.35">
      <c r="D70" s="26">
        <v>2092</v>
      </c>
      <c r="F70" s="22">
        <v>9</v>
      </c>
      <c r="G70" s="22"/>
      <c r="H70" s="23">
        <f>DATE(Calendrier!$L$7,VLOOKUP(Calendrier!$L$6,$A$2:$B$13,2,FALSE),F70)</f>
        <v>45574</v>
      </c>
      <c r="N70" s="34" t="s">
        <v>24</v>
      </c>
      <c r="O70" s="35">
        <v>45847</v>
      </c>
      <c r="P70" s="25" t="s">
        <v>8</v>
      </c>
    </row>
    <row r="71" spans="4:16" x14ac:dyDescent="0.35">
      <c r="D71" s="26">
        <v>2093</v>
      </c>
      <c r="F71" s="22">
        <v>10</v>
      </c>
      <c r="G71" s="22"/>
      <c r="H71" s="23">
        <f>DATE(Calendrier!$L$7,VLOOKUP(Calendrier!$L$6,$A$2:$B$13,2,FALSE),F71)</f>
        <v>45575</v>
      </c>
      <c r="N71" s="34" t="s">
        <v>24</v>
      </c>
      <c r="O71" s="35">
        <v>45848</v>
      </c>
      <c r="P71" s="25" t="s">
        <v>8</v>
      </c>
    </row>
    <row r="72" spans="4:16" x14ac:dyDescent="0.35">
      <c r="D72" s="26">
        <v>2094</v>
      </c>
      <c r="F72" s="22">
        <v>11</v>
      </c>
      <c r="G72" s="22"/>
      <c r="H72" s="23">
        <f>DATE(Calendrier!$L$7,VLOOKUP(Calendrier!$L$6,$A$2:$B$13,2,FALSE),F72)</f>
        <v>45576</v>
      </c>
      <c r="N72" s="34" t="s">
        <v>24</v>
      </c>
      <c r="O72" s="35">
        <v>45849</v>
      </c>
      <c r="P72" s="25" t="s">
        <v>8</v>
      </c>
    </row>
    <row r="73" spans="4:16" x14ac:dyDescent="0.35">
      <c r="D73" s="26">
        <v>2095</v>
      </c>
      <c r="F73" s="22">
        <v>12</v>
      </c>
      <c r="G73" s="22"/>
      <c r="H73" s="23">
        <f>DATE(Calendrier!$L$7,VLOOKUP(Calendrier!$L$6,$A$2:$B$13,2,FALSE),F73)</f>
        <v>45577</v>
      </c>
      <c r="N73" s="34" t="s">
        <v>24</v>
      </c>
      <c r="O73" s="35">
        <v>45850</v>
      </c>
      <c r="P73" s="25" t="s">
        <v>8</v>
      </c>
    </row>
    <row r="74" spans="4:16" x14ac:dyDescent="0.35">
      <c r="D74" s="26">
        <v>2096</v>
      </c>
      <c r="F74" s="22">
        <v>13</v>
      </c>
      <c r="G74" s="22"/>
      <c r="H74" s="23">
        <f>DATE(Calendrier!$L$7,VLOOKUP(Calendrier!$L$6,$A$2:$B$13,2,FALSE),F74)</f>
        <v>45578</v>
      </c>
      <c r="N74" s="34" t="s">
        <v>24</v>
      </c>
      <c r="O74" s="35">
        <v>45851</v>
      </c>
      <c r="P74" s="25" t="s">
        <v>8</v>
      </c>
    </row>
    <row r="75" spans="4:16" x14ac:dyDescent="0.35">
      <c r="D75" s="26">
        <v>2097</v>
      </c>
      <c r="F75" s="22">
        <v>14</v>
      </c>
      <c r="G75" s="22"/>
      <c r="H75" s="23">
        <f>DATE(Calendrier!$L$7,VLOOKUP(Calendrier!$L$6,$A$2:$B$13,2,FALSE),F75)</f>
        <v>45579</v>
      </c>
      <c r="N75" s="34" t="s">
        <v>24</v>
      </c>
      <c r="O75" s="35">
        <v>45852</v>
      </c>
      <c r="P75" s="25" t="s">
        <v>8</v>
      </c>
    </row>
    <row r="76" spans="4:16" x14ac:dyDescent="0.35">
      <c r="D76" s="26">
        <v>2098</v>
      </c>
      <c r="F76" s="22">
        <v>15</v>
      </c>
      <c r="G76" s="22"/>
      <c r="H76" s="23">
        <f>DATE(Calendrier!$L$7,VLOOKUP(Calendrier!$L$6,$A$2:$B$13,2,FALSE),F76)</f>
        <v>45580</v>
      </c>
      <c r="N76" s="34" t="s">
        <v>24</v>
      </c>
      <c r="O76" s="35">
        <v>45853</v>
      </c>
      <c r="P76" s="25" t="s">
        <v>8</v>
      </c>
    </row>
    <row r="77" spans="4:16" x14ac:dyDescent="0.35">
      <c r="D77" s="26">
        <v>2099</v>
      </c>
      <c r="F77" s="22">
        <v>16</v>
      </c>
      <c r="G77" s="22"/>
      <c r="H77" s="23">
        <f>DATE(Calendrier!$L$7,VLOOKUP(Calendrier!$L$6,$A$2:$B$13,2,FALSE),F77)</f>
        <v>45581</v>
      </c>
      <c r="N77" s="34" t="s">
        <v>24</v>
      </c>
      <c r="O77" s="35">
        <v>45854</v>
      </c>
      <c r="P77" s="25" t="s">
        <v>8</v>
      </c>
    </row>
    <row r="78" spans="4:16" x14ac:dyDescent="0.35">
      <c r="D78" s="26">
        <v>2100</v>
      </c>
      <c r="F78" s="22">
        <v>17</v>
      </c>
      <c r="G78" s="22"/>
      <c r="H78" s="23">
        <f>DATE(Calendrier!$L$7,VLOOKUP(Calendrier!$L$6,$A$2:$B$13,2,FALSE),F78)</f>
        <v>45582</v>
      </c>
      <c r="N78" s="34" t="s">
        <v>24</v>
      </c>
      <c r="O78" s="35">
        <v>45855</v>
      </c>
      <c r="P78" s="25" t="s">
        <v>8</v>
      </c>
    </row>
    <row r="79" spans="4:16" x14ac:dyDescent="0.35">
      <c r="D79" s="26">
        <v>2101</v>
      </c>
      <c r="F79" s="22">
        <v>18</v>
      </c>
      <c r="G79" s="22"/>
      <c r="H79" s="23">
        <f>DATE(Calendrier!$L$7,VLOOKUP(Calendrier!$L$6,$A$2:$B$13,2,FALSE),F79)</f>
        <v>45583</v>
      </c>
      <c r="N79" s="34" t="s">
        <v>24</v>
      </c>
      <c r="O79" s="35">
        <v>45856</v>
      </c>
      <c r="P79" s="25" t="s">
        <v>8</v>
      </c>
    </row>
    <row r="80" spans="4:16" x14ac:dyDescent="0.35">
      <c r="D80" s="26">
        <v>2102</v>
      </c>
      <c r="F80" s="22">
        <v>19</v>
      </c>
      <c r="G80" s="22"/>
      <c r="H80" s="23">
        <f>DATE(Calendrier!$L$7,VLOOKUP(Calendrier!$L$6,$A$2:$B$13,2,FALSE),F80)</f>
        <v>45584</v>
      </c>
      <c r="N80" s="34" t="s">
        <v>24</v>
      </c>
      <c r="O80" s="35">
        <v>45857</v>
      </c>
      <c r="P80" s="25" t="s">
        <v>8</v>
      </c>
    </row>
    <row r="81" spans="4:16" x14ac:dyDescent="0.35">
      <c r="D81" s="26">
        <v>2103</v>
      </c>
      <c r="F81" s="22">
        <v>20</v>
      </c>
      <c r="G81" s="22"/>
      <c r="H81" s="23">
        <f>DATE(Calendrier!$L$7,VLOOKUP(Calendrier!$L$6,$A$2:$B$13,2,FALSE),F81)</f>
        <v>45585</v>
      </c>
      <c r="N81" s="34" t="s">
        <v>24</v>
      </c>
      <c r="O81" s="35">
        <v>45858</v>
      </c>
      <c r="P81" s="25" t="s">
        <v>8</v>
      </c>
    </row>
    <row r="82" spans="4:16" x14ac:dyDescent="0.35">
      <c r="D82" s="26">
        <v>2104</v>
      </c>
      <c r="F82" s="22">
        <v>21</v>
      </c>
      <c r="G82" s="22"/>
      <c r="H82" s="23">
        <f>DATE(Calendrier!$L$7,VLOOKUP(Calendrier!$L$6,$A$2:$B$13,2,FALSE),F82)</f>
        <v>45586</v>
      </c>
      <c r="N82" s="34" t="s">
        <v>24</v>
      </c>
      <c r="O82" s="35">
        <v>45859</v>
      </c>
      <c r="P82" s="25" t="s">
        <v>8</v>
      </c>
    </row>
    <row r="83" spans="4:16" x14ac:dyDescent="0.35">
      <c r="D83" s="26">
        <v>2105</v>
      </c>
      <c r="F83" s="22">
        <v>22</v>
      </c>
      <c r="G83" s="22"/>
      <c r="H83" s="23">
        <f>DATE(Calendrier!$L$7,VLOOKUP(Calendrier!$L$6,$A$2:$B$13,2,FALSE),F83)</f>
        <v>45587</v>
      </c>
      <c r="N83" s="34" t="s">
        <v>24</v>
      </c>
      <c r="O83" s="35">
        <v>45860</v>
      </c>
      <c r="P83" s="25" t="s">
        <v>8</v>
      </c>
    </row>
    <row r="84" spans="4:16" x14ac:dyDescent="0.35">
      <c r="D84" s="26">
        <v>2106</v>
      </c>
      <c r="F84" s="22">
        <v>23</v>
      </c>
      <c r="G84" s="22"/>
      <c r="H84" s="23">
        <f>DATE(Calendrier!$L$7,VLOOKUP(Calendrier!$L$6,$A$2:$B$13,2,FALSE),F84)</f>
        <v>45588</v>
      </c>
      <c r="N84" s="34" t="s">
        <v>24</v>
      </c>
      <c r="O84" s="35">
        <v>45861</v>
      </c>
      <c r="P84" s="25" t="s">
        <v>8</v>
      </c>
    </row>
    <row r="85" spans="4:16" x14ac:dyDescent="0.35">
      <c r="D85" s="26">
        <v>2107</v>
      </c>
      <c r="F85" s="22">
        <v>24</v>
      </c>
      <c r="G85" s="22"/>
      <c r="H85" s="23">
        <f>DATE(Calendrier!$L$7,VLOOKUP(Calendrier!$L$6,$A$2:$B$13,2,FALSE),F85)</f>
        <v>45589</v>
      </c>
      <c r="N85" s="34" t="s">
        <v>24</v>
      </c>
      <c r="O85" s="35">
        <v>45862</v>
      </c>
      <c r="P85" s="25" t="s">
        <v>8</v>
      </c>
    </row>
    <row r="86" spans="4:16" x14ac:dyDescent="0.35">
      <c r="D86" s="26">
        <v>2108</v>
      </c>
      <c r="F86" s="22">
        <v>25</v>
      </c>
      <c r="G86" s="22"/>
      <c r="H86" s="23">
        <f>DATE(Calendrier!$L$7,VLOOKUP(Calendrier!$L$6,$A$2:$B$13,2,FALSE),F86)</f>
        <v>45590</v>
      </c>
      <c r="N86" s="34" t="s">
        <v>24</v>
      </c>
      <c r="O86" s="35">
        <v>45863</v>
      </c>
      <c r="P86" s="25" t="s">
        <v>8</v>
      </c>
    </row>
    <row r="87" spans="4:16" x14ac:dyDescent="0.35">
      <c r="D87" s="26">
        <v>2109</v>
      </c>
      <c r="F87" s="22">
        <v>26</v>
      </c>
      <c r="G87" s="22"/>
      <c r="H87" s="23">
        <f>DATE(Calendrier!$L$7,VLOOKUP(Calendrier!$L$6,$A$2:$B$13,2,FALSE),F87)</f>
        <v>45591</v>
      </c>
      <c r="N87" s="34" t="s">
        <v>24</v>
      </c>
      <c r="O87" s="35">
        <v>45864</v>
      </c>
      <c r="P87" s="25" t="s">
        <v>8</v>
      </c>
    </row>
    <row r="88" spans="4:16" x14ac:dyDescent="0.35">
      <c r="D88" s="26">
        <v>2110</v>
      </c>
      <c r="F88" s="22">
        <v>27</v>
      </c>
      <c r="G88" s="22"/>
      <c r="H88" s="23">
        <f>DATE(Calendrier!$L$7,VLOOKUP(Calendrier!$L$6,$A$2:$B$13,2,FALSE),F88)</f>
        <v>45592</v>
      </c>
      <c r="N88" s="34" t="s">
        <v>24</v>
      </c>
      <c r="O88" s="35">
        <v>45865</v>
      </c>
      <c r="P88" s="25" t="s">
        <v>8</v>
      </c>
    </row>
    <row r="89" spans="4:16" x14ac:dyDescent="0.35">
      <c r="D89" s="26">
        <v>2111</v>
      </c>
      <c r="F89" s="22">
        <v>28</v>
      </c>
      <c r="G89" s="22"/>
      <c r="H89" s="23">
        <f>DATE(Calendrier!$L$7,VLOOKUP(Calendrier!$L$6,$A$2:$B$13,2,FALSE),F89)</f>
        <v>45593</v>
      </c>
      <c r="N89" s="34" t="s">
        <v>24</v>
      </c>
      <c r="O89" s="35">
        <v>45866</v>
      </c>
      <c r="P89" s="25" t="s">
        <v>8</v>
      </c>
    </row>
    <row r="90" spans="4:16" x14ac:dyDescent="0.35">
      <c r="D90" s="26">
        <v>2112</v>
      </c>
      <c r="F90" s="22">
        <v>29</v>
      </c>
      <c r="G90" s="22"/>
      <c r="H90" s="23">
        <f>DATE(Calendrier!$L$7,VLOOKUP(Calendrier!$L$6,$A$2:$B$13,2,FALSE),F90)</f>
        <v>45594</v>
      </c>
      <c r="N90" s="34" t="s">
        <v>24</v>
      </c>
      <c r="O90" s="35">
        <v>45867</v>
      </c>
      <c r="P90" s="25" t="s">
        <v>8</v>
      </c>
    </row>
    <row r="91" spans="4:16" x14ac:dyDescent="0.35">
      <c r="D91" s="26">
        <v>2113</v>
      </c>
      <c r="F91" s="22">
        <v>30</v>
      </c>
      <c r="G91" s="22"/>
      <c r="H91" s="23">
        <f>DATE(Calendrier!$L$7,VLOOKUP(Calendrier!$L$6,$A$2:$B$13,2,FALSE),F91)</f>
        <v>45595</v>
      </c>
      <c r="N91" s="34" t="s">
        <v>24</v>
      </c>
      <c r="O91" s="35">
        <v>45868</v>
      </c>
      <c r="P91" s="25" t="s">
        <v>8</v>
      </c>
    </row>
    <row r="92" spans="4:16" x14ac:dyDescent="0.35">
      <c r="D92" s="26">
        <v>2114</v>
      </c>
      <c r="F92" s="22">
        <v>1</v>
      </c>
      <c r="G92" s="22"/>
      <c r="H92" s="23">
        <f>DATE(Calendrier!$L$7,VLOOKUP(Calendrier!$Q$6,$A$2:$B$13,2,FALSE),F92)</f>
        <v>45597</v>
      </c>
      <c r="N92" s="34" t="s">
        <v>24</v>
      </c>
      <c r="O92" s="35">
        <v>45869</v>
      </c>
      <c r="P92" s="25" t="s">
        <v>8</v>
      </c>
    </row>
    <row r="93" spans="4:16" x14ac:dyDescent="0.35">
      <c r="D93" s="26">
        <v>2115</v>
      </c>
      <c r="F93" s="22">
        <v>2</v>
      </c>
      <c r="G93" s="22"/>
      <c r="H93" s="23">
        <f>DATE(Calendrier!$L$7,VLOOKUP(Calendrier!$Q$6,$A$2:$B$13,2,FALSE),F93)</f>
        <v>45598</v>
      </c>
      <c r="N93" s="34" t="s">
        <v>24</v>
      </c>
      <c r="O93" s="35">
        <v>45870</v>
      </c>
      <c r="P93" s="25" t="s">
        <v>8</v>
      </c>
    </row>
    <row r="94" spans="4:16" x14ac:dyDescent="0.35">
      <c r="D94" s="26">
        <v>2116</v>
      </c>
      <c r="F94" s="22">
        <v>3</v>
      </c>
      <c r="G94" s="22"/>
      <c r="H94" s="23">
        <f>DATE(Calendrier!$L$7,VLOOKUP(Calendrier!$Q$6,$A$2:$B$13,2,FALSE),F94)</f>
        <v>45599</v>
      </c>
      <c r="N94" s="34" t="s">
        <v>24</v>
      </c>
      <c r="O94" s="35">
        <v>45871</v>
      </c>
      <c r="P94" s="25" t="s">
        <v>8</v>
      </c>
    </row>
    <row r="95" spans="4:16" x14ac:dyDescent="0.35">
      <c r="D95" s="26">
        <v>2117</v>
      </c>
      <c r="F95" s="22">
        <v>4</v>
      </c>
      <c r="G95" s="22"/>
      <c r="H95" s="23">
        <f>DATE(Calendrier!$L$7,VLOOKUP(Calendrier!$Q$6,$A$2:$B$13,2,FALSE),F95)</f>
        <v>45600</v>
      </c>
      <c r="N95" s="34" t="s">
        <v>24</v>
      </c>
      <c r="O95" s="35">
        <v>45872</v>
      </c>
      <c r="P95" s="25" t="s">
        <v>8</v>
      </c>
    </row>
    <row r="96" spans="4:16" x14ac:dyDescent="0.35">
      <c r="D96" s="26">
        <v>2118</v>
      </c>
      <c r="F96" s="22">
        <v>5</v>
      </c>
      <c r="G96" s="22"/>
      <c r="H96" s="23">
        <f>DATE(Calendrier!$L$7,VLOOKUP(Calendrier!$Q$6,$A$2:$B$13,2,FALSE),F96)</f>
        <v>45601</v>
      </c>
      <c r="N96" s="34" t="s">
        <v>24</v>
      </c>
      <c r="O96" s="35">
        <v>45873</v>
      </c>
      <c r="P96" s="25" t="s">
        <v>8</v>
      </c>
    </row>
    <row r="97" spans="4:16" x14ac:dyDescent="0.35">
      <c r="D97" s="26">
        <v>2119</v>
      </c>
      <c r="F97" s="22">
        <v>6</v>
      </c>
      <c r="G97" s="22"/>
      <c r="H97" s="23">
        <f>DATE(Calendrier!$L$7,VLOOKUP(Calendrier!$Q$6,$A$2:$B$13,2,FALSE),F97)</f>
        <v>45602</v>
      </c>
      <c r="N97" s="34" t="s">
        <v>24</v>
      </c>
      <c r="O97" s="35">
        <v>45874</v>
      </c>
      <c r="P97" s="25" t="s">
        <v>8</v>
      </c>
    </row>
    <row r="98" spans="4:16" x14ac:dyDescent="0.35">
      <c r="D98" s="26">
        <v>2120</v>
      </c>
      <c r="F98" s="22">
        <v>7</v>
      </c>
      <c r="G98" s="22"/>
      <c r="H98" s="23">
        <f>DATE(Calendrier!$L$7,VLOOKUP(Calendrier!$Q$6,$A$2:$B$13,2,FALSE),F98)</f>
        <v>45603</v>
      </c>
      <c r="N98" s="34" t="s">
        <v>24</v>
      </c>
      <c r="O98" s="35">
        <v>45875</v>
      </c>
      <c r="P98" s="25" t="s">
        <v>8</v>
      </c>
    </row>
    <row r="99" spans="4:16" x14ac:dyDescent="0.35">
      <c r="D99" s="26">
        <v>2121</v>
      </c>
      <c r="F99" s="22">
        <v>8</v>
      </c>
      <c r="G99" s="22"/>
      <c r="H99" s="23">
        <f>DATE(Calendrier!$L$7,VLOOKUP(Calendrier!$Q$6,$A$2:$B$13,2,FALSE),F99)</f>
        <v>45604</v>
      </c>
      <c r="N99" s="34" t="s">
        <v>24</v>
      </c>
      <c r="O99" s="35">
        <v>45876</v>
      </c>
      <c r="P99" s="25" t="s">
        <v>8</v>
      </c>
    </row>
    <row r="100" spans="4:16" x14ac:dyDescent="0.35">
      <c r="D100" s="26">
        <v>2122</v>
      </c>
      <c r="F100" s="22">
        <v>9</v>
      </c>
      <c r="G100" s="22"/>
      <c r="H100" s="23">
        <f>DATE(Calendrier!$L$7,VLOOKUP(Calendrier!$Q$6,$A$2:$B$13,2,FALSE),F100)</f>
        <v>45605</v>
      </c>
      <c r="N100" s="34" t="s">
        <v>24</v>
      </c>
      <c r="O100" s="35">
        <v>45877</v>
      </c>
      <c r="P100" s="25" t="s">
        <v>8</v>
      </c>
    </row>
    <row r="101" spans="4:16" x14ac:dyDescent="0.35">
      <c r="D101" s="26">
        <v>2123</v>
      </c>
      <c r="F101" s="22">
        <v>10</v>
      </c>
      <c r="G101" s="22"/>
      <c r="H101" s="23">
        <f>DATE(Calendrier!$L$7,VLOOKUP(Calendrier!$Q$6,$A$2:$B$13,2,FALSE),F101)</f>
        <v>45606</v>
      </c>
      <c r="N101" s="34" t="s">
        <v>24</v>
      </c>
      <c r="O101" s="35">
        <v>45878</v>
      </c>
      <c r="P101" s="25" t="s">
        <v>8</v>
      </c>
    </row>
    <row r="102" spans="4:16" x14ac:dyDescent="0.35">
      <c r="D102" s="26">
        <v>2124</v>
      </c>
      <c r="F102" s="22">
        <v>11</v>
      </c>
      <c r="G102" s="22"/>
      <c r="H102" s="23">
        <f>DATE(Calendrier!$L$7,VLOOKUP(Calendrier!$Q$6,$A$2:$B$13,2,FALSE),F102)</f>
        <v>45607</v>
      </c>
      <c r="N102" s="34" t="s">
        <v>24</v>
      </c>
      <c r="O102" s="35">
        <v>45879</v>
      </c>
      <c r="P102" s="25" t="s">
        <v>8</v>
      </c>
    </row>
    <row r="103" spans="4:16" x14ac:dyDescent="0.35">
      <c r="D103" s="26">
        <v>2125</v>
      </c>
      <c r="F103" s="22">
        <v>12</v>
      </c>
      <c r="G103" s="22"/>
      <c r="H103" s="23">
        <f>DATE(Calendrier!$L$7,VLOOKUP(Calendrier!$Q$6,$A$2:$B$13,2,FALSE),F103)</f>
        <v>45608</v>
      </c>
      <c r="N103" s="34" t="s">
        <v>24</v>
      </c>
      <c r="O103" s="35">
        <v>45880</v>
      </c>
      <c r="P103" s="25" t="s">
        <v>8</v>
      </c>
    </row>
    <row r="104" spans="4:16" x14ac:dyDescent="0.35">
      <c r="D104" s="26">
        <v>2126</v>
      </c>
      <c r="F104" s="22">
        <v>13</v>
      </c>
      <c r="G104" s="22"/>
      <c r="H104" s="23">
        <f>DATE(Calendrier!$L$7,VLOOKUP(Calendrier!$Q$6,$A$2:$B$13,2,FALSE),F104)</f>
        <v>45609</v>
      </c>
      <c r="N104" s="34" t="s">
        <v>24</v>
      </c>
      <c r="O104" s="35">
        <v>45881</v>
      </c>
      <c r="P104" s="25" t="s">
        <v>8</v>
      </c>
    </row>
    <row r="105" spans="4:16" x14ac:dyDescent="0.35">
      <c r="D105" s="26">
        <v>2127</v>
      </c>
      <c r="F105" s="22">
        <v>14</v>
      </c>
      <c r="G105" s="22"/>
      <c r="H105" s="23">
        <f>DATE(Calendrier!$L$7,VLOOKUP(Calendrier!$Q$6,$A$2:$B$13,2,FALSE),F105)</f>
        <v>45610</v>
      </c>
      <c r="N105" s="34" t="s">
        <v>24</v>
      </c>
      <c r="O105" s="35">
        <v>45882</v>
      </c>
      <c r="P105" s="25" t="s">
        <v>8</v>
      </c>
    </row>
    <row r="106" spans="4:16" x14ac:dyDescent="0.35">
      <c r="D106" s="26">
        <v>2128</v>
      </c>
      <c r="F106" s="22">
        <v>15</v>
      </c>
      <c r="G106" s="22"/>
      <c r="H106" s="23">
        <f>DATE(Calendrier!$L$7,VLOOKUP(Calendrier!$Q$6,$A$2:$B$13,2,FALSE),F106)</f>
        <v>45611</v>
      </c>
      <c r="N106" s="34" t="s">
        <v>24</v>
      </c>
      <c r="O106" s="35">
        <v>45883</v>
      </c>
      <c r="P106" s="25" t="s">
        <v>8</v>
      </c>
    </row>
    <row r="107" spans="4:16" x14ac:dyDescent="0.35">
      <c r="D107" s="26">
        <v>2129</v>
      </c>
      <c r="F107" s="22">
        <v>16</v>
      </c>
      <c r="G107" s="22"/>
      <c r="H107" s="23">
        <f>DATE(Calendrier!$L$7,VLOOKUP(Calendrier!$Q$6,$A$2:$B$13,2,FALSE),F107)</f>
        <v>45612</v>
      </c>
      <c r="N107" s="34" t="s">
        <v>24</v>
      </c>
      <c r="O107" s="35">
        <v>45884</v>
      </c>
      <c r="P107" s="25" t="s">
        <v>8</v>
      </c>
    </row>
    <row r="108" spans="4:16" x14ac:dyDescent="0.35">
      <c r="D108" s="26">
        <v>2130</v>
      </c>
      <c r="F108" s="22">
        <v>17</v>
      </c>
      <c r="G108" s="22"/>
      <c r="H108" s="23">
        <f>DATE(Calendrier!$L$7,VLOOKUP(Calendrier!$Q$6,$A$2:$B$13,2,FALSE),F108)</f>
        <v>45613</v>
      </c>
      <c r="N108" s="34" t="s">
        <v>24</v>
      </c>
      <c r="O108" s="35">
        <v>45885</v>
      </c>
      <c r="P108" s="25" t="s">
        <v>8</v>
      </c>
    </row>
    <row r="109" spans="4:16" x14ac:dyDescent="0.35">
      <c r="D109" s="26">
        <v>2131</v>
      </c>
      <c r="F109" s="22">
        <v>18</v>
      </c>
      <c r="G109" s="22"/>
      <c r="H109" s="23">
        <f>DATE(Calendrier!$L$7,VLOOKUP(Calendrier!$Q$6,$A$2:$B$13,2,FALSE),F109)</f>
        <v>45614</v>
      </c>
      <c r="N109" s="34" t="s">
        <v>24</v>
      </c>
      <c r="O109" s="35">
        <v>45886</v>
      </c>
      <c r="P109" s="25" t="s">
        <v>8</v>
      </c>
    </row>
    <row r="110" spans="4:16" x14ac:dyDescent="0.35">
      <c r="D110" s="26">
        <v>2132</v>
      </c>
      <c r="F110" s="22">
        <v>19</v>
      </c>
      <c r="G110" s="22"/>
      <c r="H110" s="23">
        <f>DATE(Calendrier!$L$7,VLOOKUP(Calendrier!$Q$6,$A$2:$B$13,2,FALSE),F110)</f>
        <v>45615</v>
      </c>
      <c r="N110" s="34" t="s">
        <v>24</v>
      </c>
      <c r="O110" s="35">
        <v>45887</v>
      </c>
      <c r="P110" s="25" t="s">
        <v>8</v>
      </c>
    </row>
    <row r="111" spans="4:16" x14ac:dyDescent="0.35">
      <c r="D111" s="26">
        <v>2133</v>
      </c>
      <c r="F111" s="22">
        <v>20</v>
      </c>
      <c r="G111" s="22"/>
      <c r="H111" s="23">
        <f>DATE(Calendrier!$L$7,VLOOKUP(Calendrier!$Q$6,$A$2:$B$13,2,FALSE),F111)</f>
        <v>45616</v>
      </c>
      <c r="N111" s="34" t="s">
        <v>24</v>
      </c>
      <c r="O111" s="35">
        <v>45888</v>
      </c>
      <c r="P111" s="25" t="s">
        <v>8</v>
      </c>
    </row>
    <row r="112" spans="4:16" x14ac:dyDescent="0.35">
      <c r="D112" s="26">
        <v>2134</v>
      </c>
      <c r="F112" s="22">
        <v>21</v>
      </c>
      <c r="G112" s="22"/>
      <c r="H112" s="23">
        <f>DATE(Calendrier!$L$7,VLOOKUP(Calendrier!$Q$6,$A$2:$B$13,2,FALSE),F112)</f>
        <v>45617</v>
      </c>
      <c r="N112" s="34" t="s">
        <v>24</v>
      </c>
      <c r="O112" s="35">
        <v>45889</v>
      </c>
      <c r="P112" s="25" t="s">
        <v>8</v>
      </c>
    </row>
    <row r="113" spans="4:16" x14ac:dyDescent="0.35">
      <c r="D113" s="26">
        <v>2135</v>
      </c>
      <c r="F113" s="22">
        <v>22</v>
      </c>
      <c r="G113" s="22"/>
      <c r="H113" s="23">
        <f>DATE(Calendrier!$L$7,VLOOKUP(Calendrier!$Q$6,$A$2:$B$13,2,FALSE),F113)</f>
        <v>45618</v>
      </c>
      <c r="N113" s="34" t="s">
        <v>24</v>
      </c>
      <c r="O113" s="35">
        <v>45890</v>
      </c>
      <c r="P113" s="25" t="s">
        <v>8</v>
      </c>
    </row>
    <row r="114" spans="4:16" x14ac:dyDescent="0.35">
      <c r="D114" s="26">
        <v>2136</v>
      </c>
      <c r="F114" s="22">
        <v>23</v>
      </c>
      <c r="G114" s="22"/>
      <c r="H114" s="23">
        <f>DATE(Calendrier!$L$7,VLOOKUP(Calendrier!$Q$6,$A$2:$B$13,2,FALSE),F114)</f>
        <v>45619</v>
      </c>
      <c r="N114" s="34" t="s">
        <v>24</v>
      </c>
      <c r="O114" s="35">
        <v>45891</v>
      </c>
      <c r="P114" s="25" t="s">
        <v>8</v>
      </c>
    </row>
    <row r="115" spans="4:16" x14ac:dyDescent="0.35">
      <c r="D115" s="26">
        <v>2137</v>
      </c>
      <c r="F115" s="22">
        <v>24</v>
      </c>
      <c r="G115" s="22"/>
      <c r="H115" s="23">
        <f>DATE(Calendrier!$L$7,VLOOKUP(Calendrier!$Q$6,$A$2:$B$13,2,FALSE),F115)</f>
        <v>45620</v>
      </c>
      <c r="N115" s="34" t="s">
        <v>24</v>
      </c>
      <c r="O115" s="35">
        <v>45892</v>
      </c>
      <c r="P115" s="25" t="s">
        <v>8</v>
      </c>
    </row>
    <row r="116" spans="4:16" x14ac:dyDescent="0.35">
      <c r="D116" s="26">
        <v>2138</v>
      </c>
      <c r="F116" s="22">
        <v>25</v>
      </c>
      <c r="G116" s="22"/>
      <c r="H116" s="23">
        <f>DATE(Calendrier!$L$7,VLOOKUP(Calendrier!$Q$6,$A$2:$B$13,2,FALSE),F116)</f>
        <v>45621</v>
      </c>
      <c r="N116" s="34" t="s">
        <v>24</v>
      </c>
      <c r="O116" s="35">
        <v>45893</v>
      </c>
      <c r="P116" s="25" t="s">
        <v>8</v>
      </c>
    </row>
    <row r="117" spans="4:16" x14ac:dyDescent="0.35">
      <c r="D117" s="26">
        <v>2139</v>
      </c>
      <c r="F117" s="22">
        <v>26</v>
      </c>
      <c r="G117" s="22"/>
      <c r="H117" s="23">
        <f>DATE(Calendrier!$L$7,VLOOKUP(Calendrier!$Q$6,$A$2:$B$13,2,FALSE),F117)</f>
        <v>45622</v>
      </c>
      <c r="N117" s="34" t="s">
        <v>24</v>
      </c>
      <c r="O117" s="35">
        <v>45894</v>
      </c>
      <c r="P117" s="25" t="s">
        <v>8</v>
      </c>
    </row>
    <row r="118" spans="4:16" x14ac:dyDescent="0.35">
      <c r="D118" s="26">
        <v>2140</v>
      </c>
      <c r="F118" s="22">
        <v>27</v>
      </c>
      <c r="G118" s="22"/>
      <c r="H118" s="23">
        <f>DATE(Calendrier!$L$7,VLOOKUP(Calendrier!$Q$6,$A$2:$B$13,2,FALSE),F118)</f>
        <v>45623</v>
      </c>
      <c r="N118" s="34" t="s">
        <v>24</v>
      </c>
      <c r="O118" s="35">
        <v>45895</v>
      </c>
      <c r="P118" s="25" t="s">
        <v>8</v>
      </c>
    </row>
    <row r="119" spans="4:16" x14ac:dyDescent="0.35">
      <c r="D119" s="26">
        <v>2141</v>
      </c>
      <c r="F119" s="22">
        <v>28</v>
      </c>
      <c r="G119" s="22"/>
      <c r="H119" s="23">
        <f>DATE(Calendrier!$L$7,VLOOKUP(Calendrier!$Q$6,$A$2:$B$13,2,FALSE),F119)</f>
        <v>45624</v>
      </c>
      <c r="N119" s="34" t="s">
        <v>24</v>
      </c>
      <c r="O119" s="35">
        <v>45896</v>
      </c>
      <c r="P119" s="25" t="s">
        <v>8</v>
      </c>
    </row>
    <row r="120" spans="4:16" x14ac:dyDescent="0.35">
      <c r="D120" s="26">
        <v>2142</v>
      </c>
      <c r="F120" s="22">
        <v>29</v>
      </c>
      <c r="G120" s="22"/>
      <c r="H120" s="23">
        <f>DATE(Calendrier!$L$7,VLOOKUP(Calendrier!$Q$6,$A$2:$B$13,2,FALSE),F120)</f>
        <v>45625</v>
      </c>
      <c r="N120" s="34" t="s">
        <v>24</v>
      </c>
      <c r="O120" s="35">
        <v>45897</v>
      </c>
      <c r="P120" s="25" t="s">
        <v>8</v>
      </c>
    </row>
    <row r="121" spans="4:16" x14ac:dyDescent="0.35">
      <c r="D121" s="26">
        <v>2143</v>
      </c>
      <c r="F121" s="22">
        <v>30</v>
      </c>
      <c r="G121" s="22"/>
      <c r="H121" s="23">
        <f>DATE(Calendrier!$L$7,VLOOKUP(Calendrier!$Q$6,$A$2:$B$13,2,FALSE),F121)</f>
        <v>45626</v>
      </c>
      <c r="N121" s="34" t="s">
        <v>24</v>
      </c>
      <c r="O121" s="35">
        <v>45898</v>
      </c>
      <c r="P121" s="25" t="s">
        <v>8</v>
      </c>
    </row>
    <row r="122" spans="4:16" x14ac:dyDescent="0.35">
      <c r="D122" s="26">
        <v>2144</v>
      </c>
      <c r="F122" s="22">
        <v>31</v>
      </c>
      <c r="G122" s="22"/>
      <c r="H122" s="23">
        <f>DATE(Calendrier!$L$7,VLOOKUP(Calendrier!$Q$6,$A$2:$B$13,2,FALSE),F122)</f>
        <v>45627</v>
      </c>
      <c r="N122" s="34" t="s">
        <v>24</v>
      </c>
      <c r="O122" s="35">
        <v>45899</v>
      </c>
      <c r="P122" s="25" t="s">
        <v>8</v>
      </c>
    </row>
    <row r="123" spans="4:16" x14ac:dyDescent="0.35">
      <c r="D123" s="26">
        <v>2145</v>
      </c>
      <c r="F123" s="22">
        <v>1</v>
      </c>
      <c r="G123" s="22"/>
      <c r="H123" s="23">
        <f>DATE(Calendrier!$V$7,VLOOKUP(Calendrier!$V$6,$A$2:$B$13,2,FALSE),F123)</f>
        <v>45627</v>
      </c>
      <c r="N123" s="34" t="s">
        <v>24</v>
      </c>
      <c r="O123" s="35">
        <v>45900</v>
      </c>
      <c r="P123" s="25" t="s">
        <v>8</v>
      </c>
    </row>
    <row r="124" spans="4:16" x14ac:dyDescent="0.35">
      <c r="D124" s="26">
        <v>2146</v>
      </c>
      <c r="F124" s="22">
        <v>2</v>
      </c>
      <c r="G124" s="22"/>
      <c r="H124" s="23">
        <f>DATE(Calendrier!$V$7,VLOOKUP(Calendrier!$V$6,$A$2:$B$13,2,FALSE),F124)</f>
        <v>45628</v>
      </c>
    </row>
    <row r="125" spans="4:16" x14ac:dyDescent="0.35">
      <c r="D125" s="26">
        <v>2147</v>
      </c>
      <c r="F125" s="22">
        <v>3</v>
      </c>
      <c r="G125" s="22"/>
      <c r="H125" s="23">
        <f>DATE(Calendrier!$V$7,VLOOKUP(Calendrier!$V$6,$A$2:$B$13,2,FALSE),F125)</f>
        <v>45629</v>
      </c>
    </row>
    <row r="126" spans="4:16" x14ac:dyDescent="0.35">
      <c r="F126" s="22">
        <v>4</v>
      </c>
      <c r="G126" s="22"/>
      <c r="H126" s="23">
        <f>DATE(Calendrier!$V$7,VLOOKUP(Calendrier!$V$6,$A$2:$B$13,2,FALSE),F126)</f>
        <v>45630</v>
      </c>
    </row>
    <row r="127" spans="4:16" x14ac:dyDescent="0.35">
      <c r="F127" s="22">
        <v>5</v>
      </c>
      <c r="G127" s="22"/>
      <c r="H127" s="23">
        <f>DATE(Calendrier!$V$7,VLOOKUP(Calendrier!$V$6,$A$2:$B$13,2,FALSE),F127)</f>
        <v>45631</v>
      </c>
    </row>
    <row r="128" spans="4:16" x14ac:dyDescent="0.35">
      <c r="F128" s="22">
        <v>6</v>
      </c>
      <c r="G128" s="22"/>
      <c r="H128" s="23">
        <f>DATE(Calendrier!$V$7,VLOOKUP(Calendrier!$V$6,$A$2:$B$13,2,FALSE),F128)</f>
        <v>45632</v>
      </c>
    </row>
    <row r="129" spans="6:8" x14ac:dyDescent="0.35">
      <c r="F129" s="22">
        <v>7</v>
      </c>
      <c r="G129" s="22"/>
      <c r="H129" s="23">
        <f>DATE(Calendrier!$V$7,VLOOKUP(Calendrier!$V$6,$A$2:$B$13,2,FALSE),F129)</f>
        <v>45633</v>
      </c>
    </row>
    <row r="130" spans="6:8" x14ac:dyDescent="0.35">
      <c r="F130" s="22">
        <v>8</v>
      </c>
      <c r="G130" s="22"/>
      <c r="H130" s="23">
        <f>DATE(Calendrier!$V$7,VLOOKUP(Calendrier!$V$6,$A$2:$B$13,2,FALSE),F130)</f>
        <v>45634</v>
      </c>
    </row>
    <row r="131" spans="6:8" x14ac:dyDescent="0.35">
      <c r="F131" s="22">
        <v>9</v>
      </c>
      <c r="G131" s="22"/>
      <c r="H131" s="23">
        <f>DATE(Calendrier!$V$7,VLOOKUP(Calendrier!$V$6,$A$2:$B$13,2,FALSE),F131)</f>
        <v>45635</v>
      </c>
    </row>
    <row r="132" spans="6:8" x14ac:dyDescent="0.35">
      <c r="F132" s="22">
        <v>10</v>
      </c>
      <c r="G132" s="22"/>
      <c r="H132" s="23">
        <f>DATE(Calendrier!$V$7,VLOOKUP(Calendrier!$V$6,$A$2:$B$13,2,FALSE),F132)</f>
        <v>45636</v>
      </c>
    </row>
    <row r="133" spans="6:8" x14ac:dyDescent="0.35">
      <c r="F133" s="22">
        <v>11</v>
      </c>
      <c r="G133" s="22"/>
      <c r="H133" s="23">
        <f>DATE(Calendrier!$V$7,VLOOKUP(Calendrier!$V$6,$A$2:$B$13,2,FALSE),F133)</f>
        <v>45637</v>
      </c>
    </row>
    <row r="134" spans="6:8" x14ac:dyDescent="0.35">
      <c r="F134" s="22">
        <v>12</v>
      </c>
      <c r="G134" s="22"/>
      <c r="H134" s="23">
        <f>DATE(Calendrier!$V$7,VLOOKUP(Calendrier!$V$6,$A$2:$B$13,2,FALSE),F134)</f>
        <v>45638</v>
      </c>
    </row>
    <row r="135" spans="6:8" x14ac:dyDescent="0.35">
      <c r="F135" s="22">
        <v>13</v>
      </c>
      <c r="G135" s="22"/>
      <c r="H135" s="23">
        <f>DATE(Calendrier!$V$7,VLOOKUP(Calendrier!$V$6,$A$2:$B$13,2,FALSE),F135)</f>
        <v>45639</v>
      </c>
    </row>
    <row r="136" spans="6:8" x14ac:dyDescent="0.35">
      <c r="F136" s="22">
        <v>14</v>
      </c>
      <c r="G136" s="22"/>
      <c r="H136" s="23">
        <f>DATE(Calendrier!$V$7,VLOOKUP(Calendrier!$V$6,$A$2:$B$13,2,FALSE),F136)</f>
        <v>45640</v>
      </c>
    </row>
    <row r="137" spans="6:8" x14ac:dyDescent="0.35">
      <c r="F137" s="22">
        <v>15</v>
      </c>
      <c r="G137" s="22"/>
      <c r="H137" s="23">
        <f>DATE(Calendrier!$V$7,VLOOKUP(Calendrier!$V$6,$A$2:$B$13,2,FALSE),F137)</f>
        <v>45641</v>
      </c>
    </row>
    <row r="138" spans="6:8" x14ac:dyDescent="0.35">
      <c r="F138" s="22">
        <v>16</v>
      </c>
      <c r="G138" s="22"/>
      <c r="H138" s="23">
        <f>DATE(Calendrier!$V$7,VLOOKUP(Calendrier!$V$6,$A$2:$B$13,2,FALSE),F138)</f>
        <v>45642</v>
      </c>
    </row>
    <row r="139" spans="6:8" x14ac:dyDescent="0.35">
      <c r="F139" s="22">
        <v>17</v>
      </c>
      <c r="G139" s="22"/>
      <c r="H139" s="23">
        <f>DATE(Calendrier!$V$7,VLOOKUP(Calendrier!$V$6,$A$2:$B$13,2,FALSE),F139)</f>
        <v>45643</v>
      </c>
    </row>
    <row r="140" spans="6:8" x14ac:dyDescent="0.35">
      <c r="F140" s="22">
        <v>18</v>
      </c>
      <c r="G140" s="22"/>
      <c r="H140" s="23">
        <f>DATE(Calendrier!$V$7,VLOOKUP(Calendrier!$V$6,$A$2:$B$13,2,FALSE),F140)</f>
        <v>45644</v>
      </c>
    </row>
    <row r="141" spans="6:8" x14ac:dyDescent="0.35">
      <c r="F141" s="22">
        <v>19</v>
      </c>
      <c r="G141" s="22"/>
      <c r="H141" s="23">
        <f>DATE(Calendrier!$V$7,VLOOKUP(Calendrier!$V$6,$A$2:$B$13,2,FALSE),F141)</f>
        <v>45645</v>
      </c>
    </row>
    <row r="142" spans="6:8" x14ac:dyDescent="0.35">
      <c r="F142" s="22">
        <v>20</v>
      </c>
      <c r="G142" s="22"/>
      <c r="H142" s="23">
        <f>DATE(Calendrier!$V$7,VLOOKUP(Calendrier!$V$6,$A$2:$B$13,2,FALSE),F142)</f>
        <v>45646</v>
      </c>
    </row>
    <row r="143" spans="6:8" x14ac:dyDescent="0.35">
      <c r="F143" s="22">
        <v>21</v>
      </c>
      <c r="G143" s="22"/>
      <c r="H143" s="23">
        <f>DATE(Calendrier!$V$7,VLOOKUP(Calendrier!$V$6,$A$2:$B$13,2,FALSE),F143)</f>
        <v>45647</v>
      </c>
    </row>
    <row r="144" spans="6:8" x14ac:dyDescent="0.35">
      <c r="F144" s="22">
        <v>22</v>
      </c>
      <c r="G144" s="22"/>
      <c r="H144" s="23">
        <f>DATE(Calendrier!$V$7,VLOOKUP(Calendrier!$V$6,$A$2:$B$13,2,FALSE),F144)</f>
        <v>45648</v>
      </c>
    </row>
    <row r="145" spans="6:8" x14ac:dyDescent="0.35">
      <c r="F145" s="22">
        <v>23</v>
      </c>
      <c r="G145" s="22"/>
      <c r="H145" s="23">
        <f>DATE(Calendrier!$V$7,VLOOKUP(Calendrier!$V$6,$A$2:$B$13,2,FALSE),F145)</f>
        <v>45649</v>
      </c>
    </row>
    <row r="146" spans="6:8" x14ac:dyDescent="0.35">
      <c r="F146" s="22">
        <v>24</v>
      </c>
      <c r="G146" s="22"/>
      <c r="H146" s="23">
        <f>DATE(Calendrier!$V$7,VLOOKUP(Calendrier!$V$6,$A$2:$B$13,2,FALSE),F146)</f>
        <v>45650</v>
      </c>
    </row>
    <row r="147" spans="6:8" x14ac:dyDescent="0.35">
      <c r="F147" s="22">
        <v>25</v>
      </c>
      <c r="G147" s="22"/>
      <c r="H147" s="23">
        <f>DATE(Calendrier!$V$7,VLOOKUP(Calendrier!$V$6,$A$2:$B$13,2,FALSE),F147)</f>
        <v>45651</v>
      </c>
    </row>
    <row r="148" spans="6:8" x14ac:dyDescent="0.35">
      <c r="F148" s="22">
        <v>26</v>
      </c>
      <c r="G148" s="22"/>
      <c r="H148" s="23">
        <f>DATE(Calendrier!$V$7,VLOOKUP(Calendrier!$V$6,$A$2:$B$13,2,FALSE),F148)</f>
        <v>45652</v>
      </c>
    </row>
    <row r="149" spans="6:8" x14ac:dyDescent="0.35">
      <c r="F149" s="22">
        <v>27</v>
      </c>
      <c r="G149" s="22"/>
      <c r="H149" s="23">
        <f>DATE(Calendrier!$V$7,VLOOKUP(Calendrier!$V$6,$A$2:$B$13,2,FALSE),F149)</f>
        <v>45653</v>
      </c>
    </row>
    <row r="150" spans="6:8" x14ac:dyDescent="0.35">
      <c r="F150" s="22">
        <v>28</v>
      </c>
      <c r="G150" s="22"/>
      <c r="H150" s="23">
        <f>DATE(Calendrier!$V$7,VLOOKUP(Calendrier!$V$6,$A$2:$B$13,2,FALSE),F150)</f>
        <v>45654</v>
      </c>
    </row>
    <row r="151" spans="6:8" x14ac:dyDescent="0.35">
      <c r="F151" s="22">
        <v>29</v>
      </c>
      <c r="G151" s="22"/>
      <c r="H151" s="23">
        <f>DATE(Calendrier!$V$7,VLOOKUP(Calendrier!$V$6,$A$2:$B$13,2,FALSE),F151)</f>
        <v>45655</v>
      </c>
    </row>
    <row r="152" spans="6:8" x14ac:dyDescent="0.35">
      <c r="F152" s="22">
        <v>30</v>
      </c>
      <c r="G152" s="22"/>
      <c r="H152" s="23">
        <f>DATE(Calendrier!$V$7,VLOOKUP(Calendrier!$V$6,$A$2:$B$13,2,FALSE),F152)</f>
        <v>45656</v>
      </c>
    </row>
    <row r="153" spans="6:8" x14ac:dyDescent="0.35">
      <c r="F153" s="22">
        <v>31</v>
      </c>
      <c r="G153" s="22"/>
      <c r="H153" s="23">
        <f>DATE(Calendrier!$V$7,VLOOKUP(Calendrier!$V$6,$A$2:$B$13,2,FALSE),F153)</f>
        <v>45657</v>
      </c>
    </row>
    <row r="154" spans="6:8" x14ac:dyDescent="0.35">
      <c r="F154" s="22">
        <v>1</v>
      </c>
      <c r="G154" s="22"/>
      <c r="H154" s="23">
        <f>DATE(Calendrier!$AA$7,VLOOKUP(Calendrier!$AA$6,$A$2:$B$13,2,FALSE),F154)</f>
        <v>45658</v>
      </c>
    </row>
    <row r="155" spans="6:8" x14ac:dyDescent="0.35">
      <c r="F155" s="22">
        <v>2</v>
      </c>
      <c r="G155" s="22"/>
      <c r="H155" s="23">
        <f>DATE(Calendrier!$AA$7,VLOOKUP(Calendrier!$AA$6,$A$2:$B$13,2,FALSE),F155)</f>
        <v>45659</v>
      </c>
    </row>
    <row r="156" spans="6:8" x14ac:dyDescent="0.35">
      <c r="F156" s="22">
        <v>3</v>
      </c>
      <c r="G156" s="22"/>
      <c r="H156" s="23">
        <f>DATE(Calendrier!$AA$7,VLOOKUP(Calendrier!$AA$6,$A$2:$B$13,2,FALSE),F156)</f>
        <v>45660</v>
      </c>
    </row>
    <row r="157" spans="6:8" x14ac:dyDescent="0.35">
      <c r="F157" s="22">
        <v>4</v>
      </c>
      <c r="G157" s="22"/>
      <c r="H157" s="23">
        <f>DATE(Calendrier!$AA$7,VLOOKUP(Calendrier!$AA$6,$A$2:$B$13,2,FALSE),F157)</f>
        <v>45661</v>
      </c>
    </row>
    <row r="158" spans="6:8" x14ac:dyDescent="0.35">
      <c r="F158" s="22">
        <v>5</v>
      </c>
      <c r="G158" s="22"/>
      <c r="H158" s="23">
        <f>DATE(Calendrier!$AA$7,VLOOKUP(Calendrier!$AA$6,$A$2:$B$13,2,FALSE),F158)</f>
        <v>45662</v>
      </c>
    </row>
    <row r="159" spans="6:8" x14ac:dyDescent="0.35">
      <c r="F159" s="22">
        <v>6</v>
      </c>
      <c r="G159" s="22"/>
      <c r="H159" s="23">
        <f>DATE(Calendrier!$AA$7,VLOOKUP(Calendrier!$AA$6,$A$2:$B$13,2,FALSE),F159)</f>
        <v>45663</v>
      </c>
    </row>
    <row r="160" spans="6:8" x14ac:dyDescent="0.35">
      <c r="F160" s="22">
        <v>7</v>
      </c>
      <c r="G160" s="22"/>
      <c r="H160" s="23">
        <f>DATE(Calendrier!$AA$7,VLOOKUP(Calendrier!$AA$6,$A$2:$B$13,2,FALSE),F160)</f>
        <v>45664</v>
      </c>
    </row>
    <row r="161" spans="6:8" x14ac:dyDescent="0.35">
      <c r="F161" s="22">
        <v>8</v>
      </c>
      <c r="G161" s="22"/>
      <c r="H161" s="23">
        <f>DATE(Calendrier!$AA$7,VLOOKUP(Calendrier!$AA$6,$A$2:$B$13,2,FALSE),F161)</f>
        <v>45665</v>
      </c>
    </row>
    <row r="162" spans="6:8" x14ac:dyDescent="0.35">
      <c r="F162" s="22">
        <v>9</v>
      </c>
      <c r="G162" s="22"/>
      <c r="H162" s="23">
        <f>DATE(Calendrier!$AA$7,VLOOKUP(Calendrier!$AA$6,$A$2:$B$13,2,FALSE),F162)</f>
        <v>45666</v>
      </c>
    </row>
    <row r="163" spans="6:8" x14ac:dyDescent="0.35">
      <c r="F163" s="22">
        <v>10</v>
      </c>
      <c r="G163" s="22"/>
      <c r="H163" s="23">
        <f>DATE(Calendrier!$AA$7,VLOOKUP(Calendrier!$AA$6,$A$2:$B$13,2,FALSE),F163)</f>
        <v>45667</v>
      </c>
    </row>
    <row r="164" spans="6:8" x14ac:dyDescent="0.35">
      <c r="F164" s="22">
        <v>11</v>
      </c>
      <c r="G164" s="22"/>
      <c r="H164" s="23">
        <f>DATE(Calendrier!$AA$7,VLOOKUP(Calendrier!$AA$6,$A$2:$B$13,2,FALSE),F164)</f>
        <v>45668</v>
      </c>
    </row>
    <row r="165" spans="6:8" x14ac:dyDescent="0.35">
      <c r="F165" s="22">
        <v>12</v>
      </c>
      <c r="G165" s="22"/>
      <c r="H165" s="23">
        <f>DATE(Calendrier!$AA$7,VLOOKUP(Calendrier!$AA$6,$A$2:$B$13,2,FALSE),F165)</f>
        <v>45669</v>
      </c>
    </row>
    <row r="166" spans="6:8" x14ac:dyDescent="0.35">
      <c r="F166" s="22">
        <v>13</v>
      </c>
      <c r="G166" s="22"/>
      <c r="H166" s="23">
        <f>DATE(Calendrier!$AA$7,VLOOKUP(Calendrier!$AA$6,$A$2:$B$13,2,FALSE),F166)</f>
        <v>45670</v>
      </c>
    </row>
    <row r="167" spans="6:8" x14ac:dyDescent="0.35">
      <c r="F167" s="22">
        <v>14</v>
      </c>
      <c r="G167" s="22"/>
      <c r="H167" s="23">
        <f>DATE(Calendrier!$AA$7,VLOOKUP(Calendrier!$AA$6,$A$2:$B$13,2,FALSE),F167)</f>
        <v>45671</v>
      </c>
    </row>
    <row r="168" spans="6:8" x14ac:dyDescent="0.35">
      <c r="F168" s="22">
        <v>15</v>
      </c>
      <c r="G168" s="22"/>
      <c r="H168" s="23">
        <f>DATE(Calendrier!$AA$7,VLOOKUP(Calendrier!$AA$6,$A$2:$B$13,2,FALSE),F168)</f>
        <v>45672</v>
      </c>
    </row>
    <row r="169" spans="6:8" x14ac:dyDescent="0.35">
      <c r="F169" s="22">
        <v>16</v>
      </c>
      <c r="G169" s="22"/>
      <c r="H169" s="23">
        <f>DATE(Calendrier!$AA$7,VLOOKUP(Calendrier!$AA$6,$A$2:$B$13,2,FALSE),F169)</f>
        <v>45673</v>
      </c>
    </row>
    <row r="170" spans="6:8" x14ac:dyDescent="0.35">
      <c r="F170" s="22">
        <v>17</v>
      </c>
      <c r="G170" s="22"/>
      <c r="H170" s="23">
        <f>DATE(Calendrier!$AA$7,VLOOKUP(Calendrier!$AA$6,$A$2:$B$13,2,FALSE),F170)</f>
        <v>45674</v>
      </c>
    </row>
    <row r="171" spans="6:8" x14ac:dyDescent="0.35">
      <c r="F171" s="22">
        <v>18</v>
      </c>
      <c r="G171" s="22"/>
      <c r="H171" s="23">
        <f>DATE(Calendrier!$AA$7,VLOOKUP(Calendrier!$AA$6,$A$2:$B$13,2,FALSE),F171)</f>
        <v>45675</v>
      </c>
    </row>
    <row r="172" spans="6:8" x14ac:dyDescent="0.35">
      <c r="F172" s="22">
        <v>19</v>
      </c>
      <c r="G172" s="22"/>
      <c r="H172" s="23">
        <f>DATE(Calendrier!$AA$7,VLOOKUP(Calendrier!$AA$6,$A$2:$B$13,2,FALSE),F172)</f>
        <v>45676</v>
      </c>
    </row>
    <row r="173" spans="6:8" x14ac:dyDescent="0.35">
      <c r="F173" s="22">
        <v>20</v>
      </c>
      <c r="G173" s="22"/>
      <c r="H173" s="23">
        <f>DATE(Calendrier!$AA$7,VLOOKUP(Calendrier!$AA$6,$A$2:$B$13,2,FALSE),F173)</f>
        <v>45677</v>
      </c>
    </row>
    <row r="174" spans="6:8" x14ac:dyDescent="0.35">
      <c r="F174" s="22">
        <v>21</v>
      </c>
      <c r="G174" s="22"/>
      <c r="H174" s="23">
        <f>DATE(Calendrier!$AA$7,VLOOKUP(Calendrier!$AA$6,$A$2:$B$13,2,FALSE),F174)</f>
        <v>45678</v>
      </c>
    </row>
    <row r="175" spans="6:8" x14ac:dyDescent="0.35">
      <c r="F175" s="22">
        <v>22</v>
      </c>
      <c r="G175" s="22"/>
      <c r="H175" s="23">
        <f>DATE(Calendrier!$AA$7,VLOOKUP(Calendrier!$AA$6,$A$2:$B$13,2,FALSE),F175)</f>
        <v>45679</v>
      </c>
    </row>
    <row r="176" spans="6:8" x14ac:dyDescent="0.35">
      <c r="F176" s="22">
        <v>23</v>
      </c>
      <c r="G176" s="22"/>
      <c r="H176" s="23">
        <f>DATE(Calendrier!$AA$7,VLOOKUP(Calendrier!$AA$6,$A$2:$B$13,2,FALSE),F176)</f>
        <v>45680</v>
      </c>
    </row>
    <row r="177" spans="6:8" x14ac:dyDescent="0.35">
      <c r="F177" s="22">
        <v>24</v>
      </c>
      <c r="G177" s="22"/>
      <c r="H177" s="23">
        <f>DATE(Calendrier!$AA$7,VLOOKUP(Calendrier!$AA$6,$A$2:$B$13,2,FALSE),F177)</f>
        <v>45681</v>
      </c>
    </row>
    <row r="178" spans="6:8" x14ac:dyDescent="0.35">
      <c r="F178" s="22">
        <v>25</v>
      </c>
      <c r="G178" s="22"/>
      <c r="H178" s="23">
        <f>DATE(Calendrier!$AA$7,VLOOKUP(Calendrier!$AA$6,$A$2:$B$13,2,FALSE),F178)</f>
        <v>45682</v>
      </c>
    </row>
    <row r="179" spans="6:8" x14ac:dyDescent="0.35">
      <c r="F179" s="22">
        <v>26</v>
      </c>
      <c r="G179" s="22"/>
      <c r="H179" s="23">
        <f>DATE(Calendrier!$AA$7,VLOOKUP(Calendrier!$AA$6,$A$2:$B$13,2,FALSE),F179)</f>
        <v>45683</v>
      </c>
    </row>
    <row r="180" spans="6:8" x14ac:dyDescent="0.35">
      <c r="F180" s="22">
        <v>27</v>
      </c>
      <c r="G180" s="22"/>
      <c r="H180" s="23">
        <f>DATE(Calendrier!$AA$7,VLOOKUP(Calendrier!$AA$6,$A$2:$B$13,2,FALSE),F180)</f>
        <v>45684</v>
      </c>
    </row>
    <row r="181" spans="6:8" x14ac:dyDescent="0.35">
      <c r="F181" s="22">
        <v>28</v>
      </c>
      <c r="G181" s="22"/>
      <c r="H181" s="23">
        <f>DATE(Calendrier!$AA$7,VLOOKUP(Calendrier!$AA$6,$A$2:$B$13,2,FALSE),F181)</f>
        <v>45685</v>
      </c>
    </row>
    <row r="182" spans="6:8" x14ac:dyDescent="0.35">
      <c r="F182" s="22">
        <v>1</v>
      </c>
      <c r="G182" s="22"/>
      <c r="H182" s="23">
        <f>DATE(Calendrier!$AF$7,VLOOKUP(Calendrier!$AF$6,$A$2:$B$13,2,FALSE),F182)</f>
        <v>45689</v>
      </c>
    </row>
    <row r="183" spans="6:8" x14ac:dyDescent="0.35">
      <c r="F183" s="22">
        <v>2</v>
      </c>
      <c r="G183" s="22"/>
      <c r="H183" s="23">
        <f>DATE(Calendrier!$AF$7,VLOOKUP(Calendrier!$AF$6,$A$2:$B$13,2,FALSE),F183)</f>
        <v>45690</v>
      </c>
    </row>
    <row r="184" spans="6:8" x14ac:dyDescent="0.35">
      <c r="F184" s="22">
        <v>3</v>
      </c>
      <c r="G184" s="22"/>
      <c r="H184" s="23">
        <f>DATE(Calendrier!$AF$7,VLOOKUP(Calendrier!$AF$6,$A$2:$B$13,2,FALSE),F184)</f>
        <v>45691</v>
      </c>
    </row>
    <row r="185" spans="6:8" x14ac:dyDescent="0.35">
      <c r="F185" s="22">
        <v>4</v>
      </c>
      <c r="G185" s="22"/>
      <c r="H185" s="23">
        <f>DATE(Calendrier!$AF$7,VLOOKUP(Calendrier!$AF$6,$A$2:$B$13,2,FALSE),F185)</f>
        <v>45692</v>
      </c>
    </row>
    <row r="186" spans="6:8" x14ac:dyDescent="0.35">
      <c r="F186" s="22">
        <v>5</v>
      </c>
      <c r="G186" s="22"/>
      <c r="H186" s="23">
        <f>DATE(Calendrier!$AF$7,VLOOKUP(Calendrier!$AF$6,$A$2:$B$13,2,FALSE),F186)</f>
        <v>45693</v>
      </c>
    </row>
    <row r="187" spans="6:8" x14ac:dyDescent="0.35">
      <c r="F187" s="22">
        <v>6</v>
      </c>
      <c r="G187" s="22"/>
      <c r="H187" s="23">
        <f>DATE(Calendrier!$AF$7,VLOOKUP(Calendrier!$AF$6,$A$2:$B$13,2,FALSE),F187)</f>
        <v>45694</v>
      </c>
    </row>
    <row r="188" spans="6:8" x14ac:dyDescent="0.35">
      <c r="F188" s="22">
        <v>7</v>
      </c>
      <c r="G188" s="22"/>
      <c r="H188" s="23">
        <f>DATE(Calendrier!$AF$7,VLOOKUP(Calendrier!$AF$6,$A$2:$B$13,2,FALSE),F188)</f>
        <v>45695</v>
      </c>
    </row>
    <row r="189" spans="6:8" x14ac:dyDescent="0.35">
      <c r="F189" s="22">
        <v>8</v>
      </c>
      <c r="G189" s="22"/>
      <c r="H189" s="23">
        <f>DATE(Calendrier!$AF$7,VLOOKUP(Calendrier!$AF$6,$A$2:$B$13,2,FALSE),F189)</f>
        <v>45696</v>
      </c>
    </row>
    <row r="190" spans="6:8" x14ac:dyDescent="0.35">
      <c r="F190" s="22">
        <v>9</v>
      </c>
      <c r="G190" s="22"/>
      <c r="H190" s="23">
        <f>DATE(Calendrier!$AF$7,VLOOKUP(Calendrier!$AF$6,$A$2:$B$13,2,FALSE),F190)</f>
        <v>45697</v>
      </c>
    </row>
    <row r="191" spans="6:8" x14ac:dyDescent="0.35">
      <c r="F191" s="22">
        <v>10</v>
      </c>
      <c r="G191" s="22"/>
      <c r="H191" s="23">
        <f>DATE(Calendrier!$AF$7,VLOOKUP(Calendrier!$AF$6,$A$2:$B$13,2,FALSE),F191)</f>
        <v>45698</v>
      </c>
    </row>
    <row r="192" spans="6:8" x14ac:dyDescent="0.35">
      <c r="F192" s="22">
        <v>11</v>
      </c>
      <c r="G192" s="22"/>
      <c r="H192" s="23">
        <f>DATE(Calendrier!$AF$7,VLOOKUP(Calendrier!$AF$6,$A$2:$B$13,2,FALSE),F192)</f>
        <v>45699</v>
      </c>
    </row>
    <row r="193" spans="6:8" x14ac:dyDescent="0.35">
      <c r="F193" s="22">
        <v>12</v>
      </c>
      <c r="G193" s="22"/>
      <c r="H193" s="23">
        <f>DATE(Calendrier!$AF$7,VLOOKUP(Calendrier!$AF$6,$A$2:$B$13,2,FALSE),F193)</f>
        <v>45700</v>
      </c>
    </row>
    <row r="194" spans="6:8" x14ac:dyDescent="0.35">
      <c r="F194" s="22">
        <v>13</v>
      </c>
      <c r="G194" s="22"/>
      <c r="H194" s="23">
        <f>DATE(Calendrier!$AF$7,VLOOKUP(Calendrier!$AF$6,$A$2:$B$13,2,FALSE),F194)</f>
        <v>45701</v>
      </c>
    </row>
    <row r="195" spans="6:8" x14ac:dyDescent="0.35">
      <c r="F195" s="22">
        <v>14</v>
      </c>
      <c r="G195" s="22"/>
      <c r="H195" s="23">
        <f>DATE(Calendrier!$AF$7,VLOOKUP(Calendrier!$AF$6,$A$2:$B$13,2,FALSE),F195)</f>
        <v>45702</v>
      </c>
    </row>
    <row r="196" spans="6:8" x14ac:dyDescent="0.35">
      <c r="F196" s="22">
        <v>15</v>
      </c>
      <c r="G196" s="22"/>
      <c r="H196" s="23">
        <f>DATE(Calendrier!$AF$7,VLOOKUP(Calendrier!$AF$6,$A$2:$B$13,2,FALSE),F196)</f>
        <v>45703</v>
      </c>
    </row>
    <row r="197" spans="6:8" x14ac:dyDescent="0.35">
      <c r="F197" s="22">
        <v>16</v>
      </c>
      <c r="G197" s="22"/>
      <c r="H197" s="23">
        <f>DATE(Calendrier!$AF$7,VLOOKUP(Calendrier!$AF$6,$A$2:$B$13,2,FALSE),F197)</f>
        <v>45704</v>
      </c>
    </row>
    <row r="198" spans="6:8" x14ac:dyDescent="0.35">
      <c r="F198" s="22">
        <v>17</v>
      </c>
      <c r="G198" s="22"/>
      <c r="H198" s="23">
        <f>DATE(Calendrier!$AF$7,VLOOKUP(Calendrier!$AF$6,$A$2:$B$13,2,FALSE),F198)</f>
        <v>45705</v>
      </c>
    </row>
    <row r="199" spans="6:8" x14ac:dyDescent="0.35">
      <c r="F199" s="22">
        <v>18</v>
      </c>
      <c r="G199" s="22"/>
      <c r="H199" s="23">
        <f>DATE(Calendrier!$AF$7,VLOOKUP(Calendrier!$AF$6,$A$2:$B$13,2,FALSE),F199)</f>
        <v>45706</v>
      </c>
    </row>
    <row r="200" spans="6:8" x14ac:dyDescent="0.35">
      <c r="F200" s="22">
        <v>19</v>
      </c>
      <c r="G200" s="22"/>
      <c r="H200" s="23">
        <f>DATE(Calendrier!$AF$7,VLOOKUP(Calendrier!$AF$6,$A$2:$B$13,2,FALSE),F200)</f>
        <v>45707</v>
      </c>
    </row>
    <row r="201" spans="6:8" x14ac:dyDescent="0.35">
      <c r="F201" s="22">
        <v>20</v>
      </c>
      <c r="G201" s="22"/>
      <c r="H201" s="23">
        <f>DATE(Calendrier!$AF$7,VLOOKUP(Calendrier!$AF$6,$A$2:$B$13,2,FALSE),F201)</f>
        <v>45708</v>
      </c>
    </row>
    <row r="202" spans="6:8" x14ac:dyDescent="0.35">
      <c r="F202" s="22">
        <v>21</v>
      </c>
      <c r="G202" s="22"/>
      <c r="H202" s="23">
        <f>DATE(Calendrier!$AF$7,VLOOKUP(Calendrier!$AF$6,$A$2:$B$13,2,FALSE),F202)</f>
        <v>45709</v>
      </c>
    </row>
    <row r="203" spans="6:8" x14ac:dyDescent="0.35">
      <c r="F203" s="22">
        <v>22</v>
      </c>
      <c r="G203" s="22"/>
      <c r="H203" s="23">
        <f>DATE(Calendrier!$AF$7,VLOOKUP(Calendrier!$AF$6,$A$2:$B$13,2,FALSE),F203)</f>
        <v>45710</v>
      </c>
    </row>
    <row r="204" spans="6:8" x14ac:dyDescent="0.35">
      <c r="F204" s="22">
        <v>23</v>
      </c>
      <c r="G204" s="22"/>
      <c r="H204" s="23">
        <f>DATE(Calendrier!$AF$7,VLOOKUP(Calendrier!$AF$6,$A$2:$B$13,2,FALSE),F204)</f>
        <v>45711</v>
      </c>
    </row>
    <row r="205" spans="6:8" x14ac:dyDescent="0.35">
      <c r="F205" s="22">
        <v>24</v>
      </c>
      <c r="G205" s="22"/>
      <c r="H205" s="23">
        <f>DATE(Calendrier!$AF$7,VLOOKUP(Calendrier!$AF$6,$A$2:$B$13,2,FALSE),F205)</f>
        <v>45712</v>
      </c>
    </row>
    <row r="206" spans="6:8" x14ac:dyDescent="0.35">
      <c r="F206" s="22">
        <v>25</v>
      </c>
      <c r="G206" s="22"/>
      <c r="H206" s="23">
        <f>DATE(Calendrier!$AF$7,VLOOKUP(Calendrier!$AF$6,$A$2:$B$13,2,FALSE),F206)</f>
        <v>45713</v>
      </c>
    </row>
    <row r="207" spans="6:8" x14ac:dyDescent="0.35">
      <c r="F207" s="22">
        <v>26</v>
      </c>
      <c r="G207" s="22"/>
      <c r="H207" s="23">
        <f>DATE(Calendrier!$AF$7,VLOOKUP(Calendrier!$AF$6,$A$2:$B$13,2,FALSE),F207)</f>
        <v>45714</v>
      </c>
    </row>
    <row r="208" spans="6:8" x14ac:dyDescent="0.35">
      <c r="F208" s="22">
        <v>27</v>
      </c>
      <c r="G208" s="22"/>
      <c r="H208" s="23">
        <f>DATE(Calendrier!$AF$7,VLOOKUP(Calendrier!$AF$6,$A$2:$B$13,2,FALSE),F208)</f>
        <v>45715</v>
      </c>
    </row>
    <row r="209" spans="6:8" x14ac:dyDescent="0.35">
      <c r="F209" s="22">
        <v>28</v>
      </c>
      <c r="G209" s="22"/>
      <c r="H209" s="23">
        <f>DATE(Calendrier!$AF$7,VLOOKUP(Calendrier!$AF$6,$A$2:$B$13,2,FALSE),F209)</f>
        <v>45716</v>
      </c>
    </row>
    <row r="210" spans="6:8" x14ac:dyDescent="0.35">
      <c r="F210" s="22">
        <v>29</v>
      </c>
      <c r="G210" s="22"/>
      <c r="H210" s="23">
        <f>DATE(Calendrier!$AF$7,VLOOKUP(Calendrier!$AF$6,$A$2:$B$13,2,FALSE),F210)</f>
        <v>45717</v>
      </c>
    </row>
    <row r="211" spans="6:8" x14ac:dyDescent="0.35">
      <c r="F211" s="22">
        <v>30</v>
      </c>
      <c r="G211" s="22"/>
      <c r="H211" s="23">
        <f>DATE(Calendrier!$AF$7,VLOOKUP(Calendrier!$AF$6,$A$2:$B$13,2,FALSE),F211)</f>
        <v>45718</v>
      </c>
    </row>
    <row r="212" spans="6:8" x14ac:dyDescent="0.35">
      <c r="F212" s="22">
        <v>31</v>
      </c>
      <c r="G212" s="22"/>
      <c r="H212" s="23">
        <f>DATE(Calendrier!$AF$7,VLOOKUP(Calendrier!$AF$6,$A$2:$B$13,2,FALSE),F212)</f>
        <v>45719</v>
      </c>
    </row>
    <row r="213" spans="6:8" x14ac:dyDescent="0.35">
      <c r="F213" s="22">
        <v>1</v>
      </c>
      <c r="G213" s="22"/>
      <c r="H213" s="23">
        <f>DATE(Calendrier!$AK$7,VLOOKUP(Calendrier!$AK$6,$A$2:$B$13,2,FALSE),F213)</f>
        <v>45717</v>
      </c>
    </row>
    <row r="214" spans="6:8" x14ac:dyDescent="0.35">
      <c r="F214" s="22">
        <v>2</v>
      </c>
      <c r="G214" s="22"/>
      <c r="H214" s="23">
        <f>DATE(Calendrier!$AK$7,VLOOKUP(Calendrier!$AK$6,$A$2:$B$13,2,FALSE),F214)</f>
        <v>45718</v>
      </c>
    </row>
    <row r="215" spans="6:8" x14ac:dyDescent="0.35">
      <c r="F215" s="22">
        <v>3</v>
      </c>
      <c r="G215" s="22"/>
      <c r="H215" s="23">
        <f>DATE(Calendrier!$AK$7,VLOOKUP(Calendrier!$AK$6,$A$2:$B$13,2,FALSE),F215)</f>
        <v>45719</v>
      </c>
    </row>
    <row r="216" spans="6:8" x14ac:dyDescent="0.35">
      <c r="F216" s="22">
        <v>4</v>
      </c>
      <c r="G216" s="22"/>
      <c r="H216" s="23">
        <f>DATE(Calendrier!$AK$7,VLOOKUP(Calendrier!$AK$6,$A$2:$B$13,2,FALSE),F216)</f>
        <v>45720</v>
      </c>
    </row>
    <row r="217" spans="6:8" x14ac:dyDescent="0.35">
      <c r="F217" s="22">
        <v>5</v>
      </c>
      <c r="G217" s="22"/>
      <c r="H217" s="23">
        <f>DATE(Calendrier!$AK$7,VLOOKUP(Calendrier!$AK$6,$A$2:$B$13,2,FALSE),F217)</f>
        <v>45721</v>
      </c>
    </row>
    <row r="218" spans="6:8" x14ac:dyDescent="0.35">
      <c r="F218" s="22">
        <v>6</v>
      </c>
      <c r="G218" s="22"/>
      <c r="H218" s="23">
        <f>DATE(Calendrier!$AK$7,VLOOKUP(Calendrier!$AK$6,$A$2:$B$13,2,FALSE),F218)</f>
        <v>45722</v>
      </c>
    </row>
    <row r="219" spans="6:8" x14ac:dyDescent="0.35">
      <c r="F219" s="22">
        <v>7</v>
      </c>
      <c r="G219" s="22"/>
      <c r="H219" s="23">
        <f>DATE(Calendrier!$AK$7,VLOOKUP(Calendrier!$AK$6,$A$2:$B$13,2,FALSE),F219)</f>
        <v>45723</v>
      </c>
    </row>
    <row r="220" spans="6:8" x14ac:dyDescent="0.35">
      <c r="F220" s="22">
        <v>8</v>
      </c>
      <c r="G220" s="22"/>
      <c r="H220" s="23">
        <f>DATE(Calendrier!$AK$7,VLOOKUP(Calendrier!$AK$6,$A$2:$B$13,2,FALSE),F220)</f>
        <v>45724</v>
      </c>
    </row>
    <row r="221" spans="6:8" x14ac:dyDescent="0.35">
      <c r="F221" s="22">
        <v>9</v>
      </c>
      <c r="G221" s="22"/>
      <c r="H221" s="23">
        <f>DATE(Calendrier!$AK$7,VLOOKUP(Calendrier!$AK$6,$A$2:$B$13,2,FALSE),F221)</f>
        <v>45725</v>
      </c>
    </row>
    <row r="222" spans="6:8" x14ac:dyDescent="0.35">
      <c r="F222" s="22">
        <v>10</v>
      </c>
      <c r="G222" s="22"/>
      <c r="H222" s="23">
        <f>DATE(Calendrier!$AK$7,VLOOKUP(Calendrier!$AK$6,$A$2:$B$13,2,FALSE),F222)</f>
        <v>45726</v>
      </c>
    </row>
    <row r="223" spans="6:8" x14ac:dyDescent="0.35">
      <c r="F223" s="22">
        <v>11</v>
      </c>
      <c r="G223" s="22"/>
      <c r="H223" s="23">
        <f>DATE(Calendrier!$AK$7,VLOOKUP(Calendrier!$AK$6,$A$2:$B$13,2,FALSE),F223)</f>
        <v>45727</v>
      </c>
    </row>
    <row r="224" spans="6:8" x14ac:dyDescent="0.35">
      <c r="F224" s="22">
        <v>12</v>
      </c>
      <c r="G224" s="22"/>
      <c r="H224" s="23">
        <f>DATE(Calendrier!$AK$7,VLOOKUP(Calendrier!$AK$6,$A$2:$B$13,2,FALSE),F224)</f>
        <v>45728</v>
      </c>
    </row>
    <row r="225" spans="6:8" x14ac:dyDescent="0.35">
      <c r="F225" s="22">
        <v>13</v>
      </c>
      <c r="G225" s="22"/>
      <c r="H225" s="23">
        <f>DATE(Calendrier!$AK$7,VLOOKUP(Calendrier!$AK$6,$A$2:$B$13,2,FALSE),F225)</f>
        <v>45729</v>
      </c>
    </row>
    <row r="226" spans="6:8" x14ac:dyDescent="0.35">
      <c r="F226" s="22">
        <v>14</v>
      </c>
      <c r="G226" s="22"/>
      <c r="H226" s="23">
        <f>DATE(Calendrier!$AK$7,VLOOKUP(Calendrier!$AK$6,$A$2:$B$13,2,FALSE),F226)</f>
        <v>45730</v>
      </c>
    </row>
    <row r="227" spans="6:8" x14ac:dyDescent="0.35">
      <c r="F227" s="22">
        <v>15</v>
      </c>
      <c r="G227" s="22"/>
      <c r="H227" s="23">
        <f>DATE(Calendrier!$AK$7,VLOOKUP(Calendrier!$AK$6,$A$2:$B$13,2,FALSE),F227)</f>
        <v>45731</v>
      </c>
    </row>
    <row r="228" spans="6:8" x14ac:dyDescent="0.35">
      <c r="F228" s="22">
        <v>16</v>
      </c>
      <c r="G228" s="22"/>
      <c r="H228" s="23">
        <f>DATE(Calendrier!$AK$7,VLOOKUP(Calendrier!$AK$6,$A$2:$B$13,2,FALSE),F228)</f>
        <v>45732</v>
      </c>
    </row>
    <row r="229" spans="6:8" x14ac:dyDescent="0.35">
      <c r="F229" s="22">
        <v>17</v>
      </c>
      <c r="G229" s="22"/>
      <c r="H229" s="23">
        <f>DATE(Calendrier!$AK$7,VLOOKUP(Calendrier!$AK$6,$A$2:$B$13,2,FALSE),F229)</f>
        <v>45733</v>
      </c>
    </row>
    <row r="230" spans="6:8" x14ac:dyDescent="0.35">
      <c r="F230" s="22">
        <v>18</v>
      </c>
      <c r="G230" s="22"/>
      <c r="H230" s="23">
        <f>DATE(Calendrier!$AK$7,VLOOKUP(Calendrier!$AK$6,$A$2:$B$13,2,FALSE),F230)</f>
        <v>45734</v>
      </c>
    </row>
    <row r="231" spans="6:8" x14ac:dyDescent="0.35">
      <c r="F231" s="22">
        <v>19</v>
      </c>
      <c r="G231" s="22"/>
      <c r="H231" s="23">
        <f>DATE(Calendrier!$AK$7,VLOOKUP(Calendrier!$AK$6,$A$2:$B$13,2,FALSE),F231)</f>
        <v>45735</v>
      </c>
    </row>
    <row r="232" spans="6:8" x14ac:dyDescent="0.35">
      <c r="F232" s="22">
        <v>20</v>
      </c>
      <c r="G232" s="22"/>
      <c r="H232" s="23">
        <f>DATE(Calendrier!$AK$7,VLOOKUP(Calendrier!$AK$6,$A$2:$B$13,2,FALSE),F232)</f>
        <v>45736</v>
      </c>
    </row>
    <row r="233" spans="6:8" x14ac:dyDescent="0.35">
      <c r="F233" s="22">
        <v>21</v>
      </c>
      <c r="G233" s="22"/>
      <c r="H233" s="23">
        <f>DATE(Calendrier!$AK$7,VLOOKUP(Calendrier!$AK$6,$A$2:$B$13,2,FALSE),F233)</f>
        <v>45737</v>
      </c>
    </row>
    <row r="234" spans="6:8" x14ac:dyDescent="0.35">
      <c r="F234" s="22">
        <v>22</v>
      </c>
      <c r="G234" s="22"/>
      <c r="H234" s="23">
        <f>DATE(Calendrier!$AK$7,VLOOKUP(Calendrier!$AK$6,$A$2:$B$13,2,FALSE),F234)</f>
        <v>45738</v>
      </c>
    </row>
    <row r="235" spans="6:8" x14ac:dyDescent="0.35">
      <c r="F235" s="22">
        <v>23</v>
      </c>
      <c r="G235" s="22"/>
      <c r="H235" s="23">
        <f>DATE(Calendrier!$AK$7,VLOOKUP(Calendrier!$AK$6,$A$2:$B$13,2,FALSE),F235)</f>
        <v>45739</v>
      </c>
    </row>
    <row r="236" spans="6:8" x14ac:dyDescent="0.35">
      <c r="F236" s="22">
        <v>24</v>
      </c>
      <c r="G236" s="22"/>
      <c r="H236" s="23">
        <f>DATE(Calendrier!$AK$7,VLOOKUP(Calendrier!$AK$6,$A$2:$B$13,2,FALSE),F236)</f>
        <v>45740</v>
      </c>
    </row>
    <row r="237" spans="6:8" x14ac:dyDescent="0.35">
      <c r="F237" s="22">
        <v>25</v>
      </c>
      <c r="G237" s="22"/>
      <c r="H237" s="23">
        <f>DATE(Calendrier!$AK$7,VLOOKUP(Calendrier!$AK$6,$A$2:$B$13,2,FALSE),F237)</f>
        <v>45741</v>
      </c>
    </row>
    <row r="238" spans="6:8" x14ac:dyDescent="0.35">
      <c r="F238" s="22">
        <v>26</v>
      </c>
      <c r="G238" s="22"/>
      <c r="H238" s="23">
        <f>DATE(Calendrier!$AK$7,VLOOKUP(Calendrier!$AK$6,$A$2:$B$13,2,FALSE),F238)</f>
        <v>45742</v>
      </c>
    </row>
    <row r="239" spans="6:8" x14ac:dyDescent="0.35">
      <c r="F239" s="22">
        <v>27</v>
      </c>
      <c r="G239" s="22"/>
      <c r="H239" s="23">
        <f>DATE(Calendrier!$AK$7,VLOOKUP(Calendrier!$AK$6,$A$2:$B$13,2,FALSE),F239)</f>
        <v>45743</v>
      </c>
    </row>
    <row r="240" spans="6:8" x14ac:dyDescent="0.35">
      <c r="F240" s="22">
        <v>28</v>
      </c>
      <c r="G240" s="22"/>
      <c r="H240" s="23">
        <f>DATE(Calendrier!$AK$7,VLOOKUP(Calendrier!$AK$6,$A$2:$B$13,2,FALSE),F240)</f>
        <v>45744</v>
      </c>
    </row>
    <row r="241" spans="6:8" x14ac:dyDescent="0.35">
      <c r="F241" s="22">
        <v>29</v>
      </c>
      <c r="G241" s="22"/>
      <c r="H241" s="23">
        <f>DATE(Calendrier!$AK$7,VLOOKUP(Calendrier!$AK$6,$A$2:$B$13,2,FALSE),F241)</f>
        <v>45745</v>
      </c>
    </row>
    <row r="242" spans="6:8" x14ac:dyDescent="0.35">
      <c r="F242" s="22">
        <v>30</v>
      </c>
      <c r="G242" s="22"/>
      <c r="H242" s="23">
        <f>DATE(Calendrier!$AK$7,VLOOKUP(Calendrier!$AK$6,$A$2:$B$13,2,FALSE),F242)</f>
        <v>45746</v>
      </c>
    </row>
    <row r="243" spans="6:8" x14ac:dyDescent="0.35">
      <c r="F243" s="22">
        <v>1</v>
      </c>
      <c r="G243" s="22"/>
      <c r="H243" s="23">
        <f>DATE(Calendrier!$AP$7,VLOOKUP(Calendrier!$AP$6,$A$2:$B$13,2,FALSE),F243)</f>
        <v>45748</v>
      </c>
    </row>
    <row r="244" spans="6:8" x14ac:dyDescent="0.35">
      <c r="F244" s="22">
        <v>2</v>
      </c>
      <c r="G244" s="22"/>
      <c r="H244" s="23">
        <f>DATE(Calendrier!$AP$7,VLOOKUP(Calendrier!$AP$6,$A$2:$B$13,2,FALSE),F244)</f>
        <v>45749</v>
      </c>
    </row>
    <row r="245" spans="6:8" x14ac:dyDescent="0.35">
      <c r="F245" s="22">
        <v>3</v>
      </c>
      <c r="G245" s="22"/>
      <c r="H245" s="23">
        <f>DATE(Calendrier!$AP$7,VLOOKUP(Calendrier!$AP$6,$A$2:$B$13,2,FALSE),F245)</f>
        <v>45750</v>
      </c>
    </row>
    <row r="246" spans="6:8" x14ac:dyDescent="0.35">
      <c r="F246" s="22">
        <v>4</v>
      </c>
      <c r="G246" s="22"/>
      <c r="H246" s="23">
        <f>DATE(Calendrier!$AP$7,VLOOKUP(Calendrier!$AP$6,$A$2:$B$13,2,FALSE),F246)</f>
        <v>45751</v>
      </c>
    </row>
    <row r="247" spans="6:8" x14ac:dyDescent="0.35">
      <c r="F247" s="22">
        <v>5</v>
      </c>
      <c r="G247" s="22"/>
      <c r="H247" s="23">
        <f>DATE(Calendrier!$AP$7,VLOOKUP(Calendrier!$AP$6,$A$2:$B$13,2,FALSE),F247)</f>
        <v>45752</v>
      </c>
    </row>
    <row r="248" spans="6:8" x14ac:dyDescent="0.35">
      <c r="F248" s="22">
        <v>6</v>
      </c>
      <c r="G248" s="22"/>
      <c r="H248" s="23">
        <f>DATE(Calendrier!$AP$7,VLOOKUP(Calendrier!$AP$6,$A$2:$B$13,2,FALSE),F248)</f>
        <v>45753</v>
      </c>
    </row>
    <row r="249" spans="6:8" x14ac:dyDescent="0.35">
      <c r="F249" s="22">
        <v>7</v>
      </c>
      <c r="G249" s="22"/>
      <c r="H249" s="23">
        <f>DATE(Calendrier!$AP$7,VLOOKUP(Calendrier!$AP$6,$A$2:$B$13,2,FALSE),F249)</f>
        <v>45754</v>
      </c>
    </row>
    <row r="250" spans="6:8" x14ac:dyDescent="0.35">
      <c r="F250" s="22">
        <v>8</v>
      </c>
      <c r="G250" s="22"/>
      <c r="H250" s="23">
        <f>DATE(Calendrier!$AP$7,VLOOKUP(Calendrier!$AP$6,$A$2:$B$13,2,FALSE),F250)</f>
        <v>45755</v>
      </c>
    </row>
    <row r="251" spans="6:8" x14ac:dyDescent="0.35">
      <c r="F251" s="22">
        <v>9</v>
      </c>
      <c r="G251" s="22"/>
      <c r="H251" s="23">
        <f>DATE(Calendrier!$AP$7,VLOOKUP(Calendrier!$AP$6,$A$2:$B$13,2,FALSE),F251)</f>
        <v>45756</v>
      </c>
    </row>
    <row r="252" spans="6:8" x14ac:dyDescent="0.35">
      <c r="F252" s="22">
        <v>10</v>
      </c>
      <c r="G252" s="22"/>
      <c r="H252" s="23">
        <f>DATE(Calendrier!$AP$7,VLOOKUP(Calendrier!$AP$6,$A$2:$B$13,2,FALSE),F252)</f>
        <v>45757</v>
      </c>
    </row>
    <row r="253" spans="6:8" x14ac:dyDescent="0.35">
      <c r="F253" s="22">
        <v>11</v>
      </c>
      <c r="G253" s="22"/>
      <c r="H253" s="23">
        <f>DATE(Calendrier!$AP$7,VLOOKUP(Calendrier!$AP$6,$A$2:$B$13,2,FALSE),F253)</f>
        <v>45758</v>
      </c>
    </row>
    <row r="254" spans="6:8" x14ac:dyDescent="0.35">
      <c r="F254" s="22">
        <v>12</v>
      </c>
      <c r="G254" s="22"/>
      <c r="H254" s="23">
        <f>DATE(Calendrier!$AP$7,VLOOKUP(Calendrier!$AP$6,$A$2:$B$13,2,FALSE),F254)</f>
        <v>45759</v>
      </c>
    </row>
    <row r="255" spans="6:8" x14ac:dyDescent="0.35">
      <c r="F255" s="22">
        <v>13</v>
      </c>
      <c r="G255" s="22"/>
      <c r="H255" s="23">
        <f>DATE(Calendrier!$AP$7,VLOOKUP(Calendrier!$AP$6,$A$2:$B$13,2,FALSE),F255)</f>
        <v>45760</v>
      </c>
    </row>
    <row r="256" spans="6:8" x14ac:dyDescent="0.35">
      <c r="F256" s="22">
        <v>14</v>
      </c>
      <c r="G256" s="22"/>
      <c r="H256" s="23">
        <f>DATE(Calendrier!$AP$7,VLOOKUP(Calendrier!$AP$6,$A$2:$B$13,2,FALSE),F256)</f>
        <v>45761</v>
      </c>
    </row>
    <row r="257" spans="6:8" x14ac:dyDescent="0.35">
      <c r="F257" s="22">
        <v>15</v>
      </c>
      <c r="G257" s="22"/>
      <c r="H257" s="23">
        <f>DATE(Calendrier!$AP$7,VLOOKUP(Calendrier!$AP$6,$A$2:$B$13,2,FALSE),F257)</f>
        <v>45762</v>
      </c>
    </row>
    <row r="258" spans="6:8" x14ac:dyDescent="0.35">
      <c r="F258" s="22">
        <v>16</v>
      </c>
      <c r="G258" s="22"/>
      <c r="H258" s="23">
        <f>DATE(Calendrier!$AP$7,VLOOKUP(Calendrier!$AP$6,$A$2:$B$13,2,FALSE),F258)</f>
        <v>45763</v>
      </c>
    </row>
    <row r="259" spans="6:8" x14ac:dyDescent="0.35">
      <c r="F259" s="22">
        <v>17</v>
      </c>
      <c r="G259" s="22"/>
      <c r="H259" s="23">
        <f>DATE(Calendrier!$AP$7,VLOOKUP(Calendrier!$AP$6,$A$2:$B$13,2,FALSE),F259)</f>
        <v>45764</v>
      </c>
    </row>
    <row r="260" spans="6:8" x14ac:dyDescent="0.35">
      <c r="F260" s="22">
        <v>18</v>
      </c>
      <c r="G260" s="22"/>
      <c r="H260" s="23">
        <f>DATE(Calendrier!$AP$7,VLOOKUP(Calendrier!$AP$6,$A$2:$B$13,2,FALSE),F260)</f>
        <v>45765</v>
      </c>
    </row>
    <row r="261" spans="6:8" x14ac:dyDescent="0.35">
      <c r="F261" s="22">
        <v>19</v>
      </c>
      <c r="G261" s="22"/>
      <c r="H261" s="23">
        <f>DATE(Calendrier!$AP$7,VLOOKUP(Calendrier!$AP$6,$A$2:$B$13,2,FALSE),F261)</f>
        <v>45766</v>
      </c>
    </row>
    <row r="262" spans="6:8" x14ac:dyDescent="0.35">
      <c r="F262" s="22">
        <v>20</v>
      </c>
      <c r="G262" s="22"/>
      <c r="H262" s="23">
        <f>DATE(Calendrier!$AP$7,VLOOKUP(Calendrier!$AP$6,$A$2:$B$13,2,FALSE),F262)</f>
        <v>45767</v>
      </c>
    </row>
    <row r="263" spans="6:8" x14ac:dyDescent="0.35">
      <c r="F263" s="22">
        <v>21</v>
      </c>
      <c r="G263" s="22"/>
      <c r="H263" s="23">
        <f>DATE(Calendrier!$AP$7,VLOOKUP(Calendrier!$AP$6,$A$2:$B$13,2,FALSE),F263)</f>
        <v>45768</v>
      </c>
    </row>
    <row r="264" spans="6:8" x14ac:dyDescent="0.35">
      <c r="F264" s="22">
        <v>22</v>
      </c>
      <c r="G264" s="22"/>
      <c r="H264" s="23">
        <f>DATE(Calendrier!$AP$7,VLOOKUP(Calendrier!$AP$6,$A$2:$B$13,2,FALSE),F264)</f>
        <v>45769</v>
      </c>
    </row>
    <row r="265" spans="6:8" x14ac:dyDescent="0.35">
      <c r="F265" s="22">
        <v>23</v>
      </c>
      <c r="G265" s="22"/>
      <c r="H265" s="23">
        <f>DATE(Calendrier!$AP$7,VLOOKUP(Calendrier!$AP$6,$A$2:$B$13,2,FALSE),F265)</f>
        <v>45770</v>
      </c>
    </row>
    <row r="266" spans="6:8" x14ac:dyDescent="0.35">
      <c r="F266" s="22">
        <v>24</v>
      </c>
      <c r="G266" s="22"/>
      <c r="H266" s="23">
        <f>DATE(Calendrier!$AP$7,VLOOKUP(Calendrier!$AP$6,$A$2:$B$13,2,FALSE),F266)</f>
        <v>45771</v>
      </c>
    </row>
    <row r="267" spans="6:8" x14ac:dyDescent="0.35">
      <c r="F267" s="22">
        <v>25</v>
      </c>
      <c r="G267" s="22"/>
      <c r="H267" s="23">
        <f>DATE(Calendrier!$AP$7,VLOOKUP(Calendrier!$AP$6,$A$2:$B$13,2,FALSE),F267)</f>
        <v>45772</v>
      </c>
    </row>
    <row r="268" spans="6:8" x14ac:dyDescent="0.35">
      <c r="F268" s="22">
        <v>26</v>
      </c>
      <c r="G268" s="22"/>
      <c r="H268" s="23">
        <f>DATE(Calendrier!$AP$7,VLOOKUP(Calendrier!$AP$6,$A$2:$B$13,2,FALSE),F268)</f>
        <v>45773</v>
      </c>
    </row>
    <row r="269" spans="6:8" x14ac:dyDescent="0.35">
      <c r="F269" s="22">
        <v>27</v>
      </c>
      <c r="G269" s="22"/>
      <c r="H269" s="23">
        <f>DATE(Calendrier!$AP$7,VLOOKUP(Calendrier!$AP$6,$A$2:$B$13,2,FALSE),F269)</f>
        <v>45774</v>
      </c>
    </row>
    <row r="270" spans="6:8" x14ac:dyDescent="0.35">
      <c r="F270" s="22">
        <v>28</v>
      </c>
      <c r="G270" s="22"/>
      <c r="H270" s="23">
        <f>DATE(Calendrier!$AP$7,VLOOKUP(Calendrier!$AP$6,$A$2:$B$13,2,FALSE),F270)</f>
        <v>45775</v>
      </c>
    </row>
    <row r="271" spans="6:8" x14ac:dyDescent="0.35">
      <c r="F271" s="22">
        <v>29</v>
      </c>
      <c r="G271" s="22"/>
      <c r="H271" s="23">
        <f>DATE(Calendrier!$AP$7,VLOOKUP(Calendrier!$AP$6,$A$2:$B$13,2,FALSE),F271)</f>
        <v>45776</v>
      </c>
    </row>
    <row r="272" spans="6:8" x14ac:dyDescent="0.35">
      <c r="F272" s="22">
        <v>30</v>
      </c>
      <c r="G272" s="22"/>
      <c r="H272" s="23">
        <f>DATE(Calendrier!$AP$7,VLOOKUP(Calendrier!$AP$6,$A$2:$B$13,2,FALSE),F272)</f>
        <v>45777</v>
      </c>
    </row>
    <row r="273" spans="6:8" x14ac:dyDescent="0.35">
      <c r="F273" s="22">
        <v>31</v>
      </c>
      <c r="G273" s="22"/>
      <c r="H273" s="23">
        <f>DATE(Calendrier!$AP$7,VLOOKUP(Calendrier!$AP$6,$A$2:$B$13,2,FALSE),F273)</f>
        <v>45778</v>
      </c>
    </row>
    <row r="274" spans="6:8" x14ac:dyDescent="0.35">
      <c r="F274" s="22">
        <v>1</v>
      </c>
      <c r="G274" s="22"/>
      <c r="H274" s="23">
        <f>DATE(Calendrier!$AU$7,VLOOKUP(Calendrier!$AU$6,$A$2:$B$13,2,FALSE),F274)</f>
        <v>45778</v>
      </c>
    </row>
    <row r="275" spans="6:8" x14ac:dyDescent="0.35">
      <c r="F275" s="22">
        <v>2</v>
      </c>
      <c r="G275" s="22"/>
      <c r="H275" s="23">
        <f>DATE(Calendrier!$AU$7,VLOOKUP(Calendrier!$AU$6,$A$2:$B$13,2,FALSE),F275)</f>
        <v>45779</v>
      </c>
    </row>
    <row r="276" spans="6:8" x14ac:dyDescent="0.35">
      <c r="F276" s="22">
        <v>3</v>
      </c>
      <c r="G276" s="22"/>
      <c r="H276" s="23">
        <f>DATE(Calendrier!$AU$7,VLOOKUP(Calendrier!$AU$6,$A$2:$B$13,2,FALSE),F276)</f>
        <v>45780</v>
      </c>
    </row>
    <row r="277" spans="6:8" x14ac:dyDescent="0.35">
      <c r="F277" s="22">
        <v>4</v>
      </c>
      <c r="G277" s="22"/>
      <c r="H277" s="23">
        <f>DATE(Calendrier!$AU$7,VLOOKUP(Calendrier!$AU$6,$A$2:$B$13,2,FALSE),F277)</f>
        <v>45781</v>
      </c>
    </row>
    <row r="278" spans="6:8" x14ac:dyDescent="0.35">
      <c r="F278" s="22">
        <v>5</v>
      </c>
      <c r="G278" s="22"/>
      <c r="H278" s="23">
        <f>DATE(Calendrier!$AU$7,VLOOKUP(Calendrier!$AU$6,$A$2:$B$13,2,FALSE),F278)</f>
        <v>45782</v>
      </c>
    </row>
    <row r="279" spans="6:8" x14ac:dyDescent="0.35">
      <c r="F279" s="22">
        <v>6</v>
      </c>
      <c r="G279" s="22"/>
      <c r="H279" s="23">
        <f>DATE(Calendrier!$AU$7,VLOOKUP(Calendrier!$AU$6,$A$2:$B$13,2,FALSE),F279)</f>
        <v>45783</v>
      </c>
    </row>
    <row r="280" spans="6:8" x14ac:dyDescent="0.35">
      <c r="F280" s="22">
        <v>7</v>
      </c>
      <c r="G280" s="22"/>
      <c r="H280" s="23">
        <f>DATE(Calendrier!$AU$7,VLOOKUP(Calendrier!$AU$6,$A$2:$B$13,2,FALSE),F280)</f>
        <v>45784</v>
      </c>
    </row>
    <row r="281" spans="6:8" x14ac:dyDescent="0.35">
      <c r="F281" s="22">
        <v>8</v>
      </c>
      <c r="G281" s="22"/>
      <c r="H281" s="23">
        <f>DATE(Calendrier!$AU$7,VLOOKUP(Calendrier!$AU$6,$A$2:$B$13,2,FALSE),F281)</f>
        <v>45785</v>
      </c>
    </row>
    <row r="282" spans="6:8" x14ac:dyDescent="0.35">
      <c r="F282" s="22">
        <v>9</v>
      </c>
      <c r="G282" s="22"/>
      <c r="H282" s="23">
        <f>DATE(Calendrier!$AU$7,VLOOKUP(Calendrier!$AU$6,$A$2:$B$13,2,FALSE),F282)</f>
        <v>45786</v>
      </c>
    </row>
    <row r="283" spans="6:8" x14ac:dyDescent="0.35">
      <c r="F283" s="22">
        <v>10</v>
      </c>
      <c r="G283" s="22"/>
      <c r="H283" s="23">
        <f>DATE(Calendrier!$AU$7,VLOOKUP(Calendrier!$AU$6,$A$2:$B$13,2,FALSE),F283)</f>
        <v>45787</v>
      </c>
    </row>
    <row r="284" spans="6:8" x14ac:dyDescent="0.35">
      <c r="F284" s="22">
        <v>11</v>
      </c>
      <c r="G284" s="22"/>
      <c r="H284" s="23">
        <f>DATE(Calendrier!$AU$7,VLOOKUP(Calendrier!$AU$6,$A$2:$B$13,2,FALSE),F284)</f>
        <v>45788</v>
      </c>
    </row>
    <row r="285" spans="6:8" x14ac:dyDescent="0.35">
      <c r="F285" s="22">
        <v>12</v>
      </c>
      <c r="G285" s="22"/>
      <c r="H285" s="23">
        <f>DATE(Calendrier!$AU$7,VLOOKUP(Calendrier!$AU$6,$A$2:$B$13,2,FALSE),F285)</f>
        <v>45789</v>
      </c>
    </row>
    <row r="286" spans="6:8" x14ac:dyDescent="0.35">
      <c r="F286" s="22">
        <v>13</v>
      </c>
      <c r="G286" s="22"/>
      <c r="H286" s="23">
        <f>DATE(Calendrier!$AU$7,VLOOKUP(Calendrier!$AU$6,$A$2:$B$13,2,FALSE),F286)</f>
        <v>45790</v>
      </c>
    </row>
    <row r="287" spans="6:8" x14ac:dyDescent="0.35">
      <c r="F287" s="22">
        <v>14</v>
      </c>
      <c r="G287" s="22"/>
      <c r="H287" s="23">
        <f>DATE(Calendrier!$AU$7,VLOOKUP(Calendrier!$AU$6,$A$2:$B$13,2,FALSE),F287)</f>
        <v>45791</v>
      </c>
    </row>
    <row r="288" spans="6:8" x14ac:dyDescent="0.35">
      <c r="F288" s="22">
        <v>15</v>
      </c>
      <c r="G288" s="22"/>
      <c r="H288" s="23">
        <f>DATE(Calendrier!$AU$7,VLOOKUP(Calendrier!$AU$6,$A$2:$B$13,2,FALSE),F288)</f>
        <v>45792</v>
      </c>
    </row>
    <row r="289" spans="6:8" x14ac:dyDescent="0.35">
      <c r="F289" s="22">
        <v>16</v>
      </c>
      <c r="G289" s="22"/>
      <c r="H289" s="23">
        <f>DATE(Calendrier!$AU$7,VLOOKUP(Calendrier!$AU$6,$A$2:$B$13,2,FALSE),F289)</f>
        <v>45793</v>
      </c>
    </row>
    <row r="290" spans="6:8" x14ac:dyDescent="0.35">
      <c r="F290" s="22">
        <v>17</v>
      </c>
      <c r="G290" s="22"/>
      <c r="H290" s="23">
        <f>DATE(Calendrier!$AU$7,VLOOKUP(Calendrier!$AU$6,$A$2:$B$13,2,FALSE),F290)</f>
        <v>45794</v>
      </c>
    </row>
    <row r="291" spans="6:8" x14ac:dyDescent="0.35">
      <c r="F291" s="22">
        <v>18</v>
      </c>
      <c r="G291" s="22"/>
      <c r="H291" s="23">
        <f>DATE(Calendrier!$AU$7,VLOOKUP(Calendrier!$AU$6,$A$2:$B$13,2,FALSE),F291)</f>
        <v>45795</v>
      </c>
    </row>
    <row r="292" spans="6:8" x14ac:dyDescent="0.35">
      <c r="F292" s="22">
        <v>19</v>
      </c>
      <c r="G292" s="22"/>
      <c r="H292" s="23">
        <f>DATE(Calendrier!$AU$7,VLOOKUP(Calendrier!$AU$6,$A$2:$B$13,2,FALSE),F292)</f>
        <v>45796</v>
      </c>
    </row>
    <row r="293" spans="6:8" x14ac:dyDescent="0.35">
      <c r="F293" s="22">
        <v>20</v>
      </c>
      <c r="G293" s="22"/>
      <c r="H293" s="23">
        <f>DATE(Calendrier!$AU$7,VLOOKUP(Calendrier!$AU$6,$A$2:$B$13,2,FALSE),F293)</f>
        <v>45797</v>
      </c>
    </row>
    <row r="294" spans="6:8" x14ac:dyDescent="0.35">
      <c r="F294" s="22">
        <v>21</v>
      </c>
      <c r="G294" s="22"/>
      <c r="H294" s="23">
        <f>DATE(Calendrier!$AU$7,VLOOKUP(Calendrier!$AU$6,$A$2:$B$13,2,FALSE),F294)</f>
        <v>45798</v>
      </c>
    </row>
    <row r="295" spans="6:8" x14ac:dyDescent="0.35">
      <c r="F295" s="22">
        <v>22</v>
      </c>
      <c r="G295" s="22"/>
      <c r="H295" s="23">
        <f>DATE(Calendrier!$AU$7,VLOOKUP(Calendrier!$AU$6,$A$2:$B$13,2,FALSE),F295)</f>
        <v>45799</v>
      </c>
    </row>
    <row r="296" spans="6:8" x14ac:dyDescent="0.35">
      <c r="F296" s="22">
        <v>23</v>
      </c>
      <c r="G296" s="22"/>
      <c r="H296" s="23">
        <f>DATE(Calendrier!$AU$7,VLOOKUP(Calendrier!$AU$6,$A$2:$B$13,2,FALSE),F296)</f>
        <v>45800</v>
      </c>
    </row>
    <row r="297" spans="6:8" x14ac:dyDescent="0.35">
      <c r="F297" s="22">
        <v>24</v>
      </c>
      <c r="G297" s="22"/>
      <c r="H297" s="23">
        <f>DATE(Calendrier!$AU$7,VLOOKUP(Calendrier!$AU$6,$A$2:$B$13,2,FALSE),F297)</f>
        <v>45801</v>
      </c>
    </row>
    <row r="298" spans="6:8" x14ac:dyDescent="0.35">
      <c r="F298" s="22">
        <v>25</v>
      </c>
      <c r="G298" s="22"/>
      <c r="H298" s="23">
        <f>DATE(Calendrier!$AU$7,VLOOKUP(Calendrier!$AU$6,$A$2:$B$13,2,FALSE),F298)</f>
        <v>45802</v>
      </c>
    </row>
    <row r="299" spans="6:8" x14ac:dyDescent="0.35">
      <c r="F299" s="22">
        <v>26</v>
      </c>
      <c r="G299" s="22"/>
      <c r="H299" s="23">
        <f>DATE(Calendrier!$AU$7,VLOOKUP(Calendrier!$AU$6,$A$2:$B$13,2,FALSE),F299)</f>
        <v>45803</v>
      </c>
    </row>
    <row r="300" spans="6:8" x14ac:dyDescent="0.35">
      <c r="F300" s="22">
        <v>27</v>
      </c>
      <c r="G300" s="22"/>
      <c r="H300" s="23">
        <f>DATE(Calendrier!$AU$7,VLOOKUP(Calendrier!$AU$6,$A$2:$B$13,2,FALSE),F300)</f>
        <v>45804</v>
      </c>
    </row>
    <row r="301" spans="6:8" x14ac:dyDescent="0.35">
      <c r="F301" s="22">
        <v>28</v>
      </c>
      <c r="G301" s="22"/>
      <c r="H301" s="23">
        <f>DATE(Calendrier!$AU$7,VLOOKUP(Calendrier!$AU$6,$A$2:$B$13,2,FALSE),F301)</f>
        <v>45805</v>
      </c>
    </row>
    <row r="302" spans="6:8" x14ac:dyDescent="0.35">
      <c r="F302" s="22">
        <v>29</v>
      </c>
      <c r="G302" s="22"/>
      <c r="H302" s="23">
        <f>DATE(Calendrier!$AU$7,VLOOKUP(Calendrier!$AU$6,$A$2:$B$13,2,FALSE),F302)</f>
        <v>45806</v>
      </c>
    </row>
    <row r="303" spans="6:8" x14ac:dyDescent="0.35">
      <c r="F303" s="22">
        <v>30</v>
      </c>
      <c r="G303" s="22"/>
      <c r="H303" s="23">
        <f>DATE(Calendrier!$AU$7,VLOOKUP(Calendrier!$AU$6,$A$2:$B$13,2,FALSE),F303)</f>
        <v>45807</v>
      </c>
    </row>
    <row r="304" spans="6:8" x14ac:dyDescent="0.35">
      <c r="F304" s="22">
        <v>1</v>
      </c>
      <c r="G304" s="22"/>
      <c r="H304" s="23">
        <f>DATE(Calendrier!$AZ$7,VLOOKUP(Calendrier!$AZ$6,$A$2:$B$13,2,FALSE),F304)</f>
        <v>45809</v>
      </c>
    </row>
    <row r="305" spans="6:8" x14ac:dyDescent="0.35">
      <c r="F305" s="22">
        <v>2</v>
      </c>
      <c r="G305" s="22"/>
      <c r="H305" s="23">
        <f>DATE(Calendrier!$AZ$7,VLOOKUP(Calendrier!$AZ$6,$A$2:$B$13,2,FALSE),F305)</f>
        <v>45810</v>
      </c>
    </row>
    <row r="306" spans="6:8" x14ac:dyDescent="0.35">
      <c r="F306" s="22">
        <v>3</v>
      </c>
      <c r="G306" s="22"/>
      <c r="H306" s="23">
        <f>DATE(Calendrier!$AZ$7,VLOOKUP(Calendrier!$AZ$6,$A$2:$B$13,2,FALSE),F306)</f>
        <v>45811</v>
      </c>
    </row>
    <row r="307" spans="6:8" x14ac:dyDescent="0.35">
      <c r="F307" s="22">
        <v>4</v>
      </c>
      <c r="G307" s="22"/>
      <c r="H307" s="23">
        <f>DATE(Calendrier!$AZ$7,VLOOKUP(Calendrier!$AZ$6,$A$2:$B$13,2,FALSE),F307)</f>
        <v>45812</v>
      </c>
    </row>
    <row r="308" spans="6:8" x14ac:dyDescent="0.35">
      <c r="F308" s="22">
        <v>5</v>
      </c>
      <c r="G308" s="22"/>
      <c r="H308" s="23">
        <f>DATE(Calendrier!$AZ$7,VLOOKUP(Calendrier!$AZ$6,$A$2:$B$13,2,FALSE),F308)</f>
        <v>45813</v>
      </c>
    </row>
    <row r="309" spans="6:8" x14ac:dyDescent="0.35">
      <c r="F309" s="22">
        <v>6</v>
      </c>
      <c r="G309" s="22"/>
      <c r="H309" s="23">
        <f>DATE(Calendrier!$AZ$7,VLOOKUP(Calendrier!$AZ$6,$A$2:$B$13,2,FALSE),F309)</f>
        <v>45814</v>
      </c>
    </row>
    <row r="310" spans="6:8" x14ac:dyDescent="0.35">
      <c r="F310" s="22">
        <v>7</v>
      </c>
      <c r="G310" s="22"/>
      <c r="H310" s="23">
        <f>DATE(Calendrier!$AZ$7,VLOOKUP(Calendrier!$AZ$6,$A$2:$B$13,2,FALSE),F310)</f>
        <v>45815</v>
      </c>
    </row>
    <row r="311" spans="6:8" x14ac:dyDescent="0.35">
      <c r="F311" s="22">
        <v>8</v>
      </c>
      <c r="G311" s="22"/>
      <c r="H311" s="23">
        <f>DATE(Calendrier!$AZ$7,VLOOKUP(Calendrier!$AZ$6,$A$2:$B$13,2,FALSE),F311)</f>
        <v>45816</v>
      </c>
    </row>
    <row r="312" spans="6:8" x14ac:dyDescent="0.35">
      <c r="F312" s="22">
        <v>9</v>
      </c>
      <c r="G312" s="22"/>
      <c r="H312" s="23">
        <f>DATE(Calendrier!$AZ$7,VLOOKUP(Calendrier!$AZ$6,$A$2:$B$13,2,FALSE),F312)</f>
        <v>45817</v>
      </c>
    </row>
    <row r="313" spans="6:8" x14ac:dyDescent="0.35">
      <c r="F313" s="22">
        <v>10</v>
      </c>
      <c r="G313" s="22"/>
      <c r="H313" s="23">
        <f>DATE(Calendrier!$AZ$7,VLOOKUP(Calendrier!$AZ$6,$A$2:$B$13,2,FALSE),F313)</f>
        <v>45818</v>
      </c>
    </row>
    <row r="314" spans="6:8" x14ac:dyDescent="0.35">
      <c r="F314" s="22">
        <v>11</v>
      </c>
      <c r="G314" s="22"/>
      <c r="H314" s="23">
        <f>DATE(Calendrier!$AZ$7,VLOOKUP(Calendrier!$AZ$6,$A$2:$B$13,2,FALSE),F314)</f>
        <v>45819</v>
      </c>
    </row>
    <row r="315" spans="6:8" x14ac:dyDescent="0.35">
      <c r="F315" s="22">
        <v>12</v>
      </c>
      <c r="G315" s="22"/>
      <c r="H315" s="23">
        <f>DATE(Calendrier!$AZ$7,VLOOKUP(Calendrier!$AZ$6,$A$2:$B$13,2,FALSE),F315)</f>
        <v>45820</v>
      </c>
    </row>
    <row r="316" spans="6:8" x14ac:dyDescent="0.35">
      <c r="F316" s="22">
        <v>13</v>
      </c>
      <c r="G316" s="22"/>
      <c r="H316" s="23">
        <f>DATE(Calendrier!$AZ$7,VLOOKUP(Calendrier!$AZ$6,$A$2:$B$13,2,FALSE),F316)</f>
        <v>45821</v>
      </c>
    </row>
    <row r="317" spans="6:8" x14ac:dyDescent="0.35">
      <c r="F317" s="22">
        <v>14</v>
      </c>
      <c r="G317" s="22"/>
      <c r="H317" s="23">
        <f>DATE(Calendrier!$AZ$7,VLOOKUP(Calendrier!$AZ$6,$A$2:$B$13,2,FALSE),F317)</f>
        <v>45822</v>
      </c>
    </row>
    <row r="318" spans="6:8" x14ac:dyDescent="0.35">
      <c r="F318" s="22">
        <v>15</v>
      </c>
      <c r="G318" s="22"/>
      <c r="H318" s="23">
        <f>DATE(Calendrier!$AZ$7,VLOOKUP(Calendrier!$AZ$6,$A$2:$B$13,2,FALSE),F318)</f>
        <v>45823</v>
      </c>
    </row>
    <row r="319" spans="6:8" x14ac:dyDescent="0.35">
      <c r="F319" s="22">
        <v>16</v>
      </c>
      <c r="G319" s="22"/>
      <c r="H319" s="23">
        <f>DATE(Calendrier!$AZ$7,VLOOKUP(Calendrier!$AZ$6,$A$2:$B$13,2,FALSE),F319)</f>
        <v>45824</v>
      </c>
    </row>
    <row r="320" spans="6:8" x14ac:dyDescent="0.35">
      <c r="F320" s="22">
        <v>17</v>
      </c>
      <c r="G320" s="22"/>
      <c r="H320" s="23">
        <f>DATE(Calendrier!$AZ$7,VLOOKUP(Calendrier!$AZ$6,$A$2:$B$13,2,FALSE),F320)</f>
        <v>45825</v>
      </c>
    </row>
    <row r="321" spans="6:8" x14ac:dyDescent="0.35">
      <c r="F321" s="22">
        <v>18</v>
      </c>
      <c r="G321" s="22"/>
      <c r="H321" s="23">
        <f>DATE(Calendrier!$AZ$7,VLOOKUP(Calendrier!$AZ$6,$A$2:$B$13,2,FALSE),F321)</f>
        <v>45826</v>
      </c>
    </row>
    <row r="322" spans="6:8" x14ac:dyDescent="0.35">
      <c r="F322" s="22">
        <v>19</v>
      </c>
      <c r="G322" s="22"/>
      <c r="H322" s="23">
        <f>DATE(Calendrier!$AZ$7,VLOOKUP(Calendrier!$AZ$6,$A$2:$B$13,2,FALSE),F322)</f>
        <v>45827</v>
      </c>
    </row>
    <row r="323" spans="6:8" x14ac:dyDescent="0.35">
      <c r="F323" s="22">
        <v>20</v>
      </c>
      <c r="G323" s="22"/>
      <c r="H323" s="23">
        <f>DATE(Calendrier!$AZ$7,VLOOKUP(Calendrier!$AZ$6,$A$2:$B$13,2,FALSE),F323)</f>
        <v>45828</v>
      </c>
    </row>
    <row r="324" spans="6:8" x14ac:dyDescent="0.35">
      <c r="F324" s="22">
        <v>21</v>
      </c>
      <c r="G324" s="22"/>
      <c r="H324" s="23">
        <f>DATE(Calendrier!$AZ$7,VLOOKUP(Calendrier!$AZ$6,$A$2:$B$13,2,FALSE),F324)</f>
        <v>45829</v>
      </c>
    </row>
    <row r="325" spans="6:8" x14ac:dyDescent="0.35">
      <c r="F325" s="22">
        <v>22</v>
      </c>
      <c r="G325" s="22"/>
      <c r="H325" s="23">
        <f>DATE(Calendrier!$AZ$7,VLOOKUP(Calendrier!$AZ$6,$A$2:$B$13,2,FALSE),F325)</f>
        <v>45830</v>
      </c>
    </row>
    <row r="326" spans="6:8" x14ac:dyDescent="0.35">
      <c r="F326" s="22">
        <v>23</v>
      </c>
      <c r="G326" s="22"/>
      <c r="H326" s="23">
        <f>DATE(Calendrier!$AZ$7,VLOOKUP(Calendrier!$AZ$6,$A$2:$B$13,2,FALSE),F326)</f>
        <v>45831</v>
      </c>
    </row>
    <row r="327" spans="6:8" x14ac:dyDescent="0.35">
      <c r="F327" s="22">
        <v>24</v>
      </c>
      <c r="G327" s="22"/>
      <c r="H327" s="23">
        <f>DATE(Calendrier!$AZ$7,VLOOKUP(Calendrier!$AZ$6,$A$2:$B$13,2,FALSE),F327)</f>
        <v>45832</v>
      </c>
    </row>
    <row r="328" spans="6:8" x14ac:dyDescent="0.35">
      <c r="F328" s="22">
        <v>25</v>
      </c>
      <c r="G328" s="22"/>
      <c r="H328" s="23">
        <f>DATE(Calendrier!$AZ$7,VLOOKUP(Calendrier!$AZ$6,$A$2:$B$13,2,FALSE),F328)</f>
        <v>45833</v>
      </c>
    </row>
    <row r="329" spans="6:8" x14ac:dyDescent="0.35">
      <c r="F329" s="22">
        <v>26</v>
      </c>
      <c r="G329" s="22"/>
      <c r="H329" s="23">
        <f>DATE(Calendrier!$AZ$7,VLOOKUP(Calendrier!$AZ$6,$A$2:$B$13,2,FALSE),F329)</f>
        <v>45834</v>
      </c>
    </row>
    <row r="330" spans="6:8" x14ac:dyDescent="0.35">
      <c r="F330" s="22">
        <v>27</v>
      </c>
      <c r="G330" s="22"/>
      <c r="H330" s="23">
        <f>DATE(Calendrier!$AZ$7,VLOOKUP(Calendrier!$AZ$6,$A$2:$B$13,2,FALSE),F330)</f>
        <v>45835</v>
      </c>
    </row>
    <row r="331" spans="6:8" x14ac:dyDescent="0.35">
      <c r="F331" s="22">
        <v>28</v>
      </c>
      <c r="G331" s="22"/>
      <c r="H331" s="23">
        <f>DATE(Calendrier!$AZ$7,VLOOKUP(Calendrier!$AZ$6,$A$2:$B$13,2,FALSE),F331)</f>
        <v>45836</v>
      </c>
    </row>
    <row r="332" spans="6:8" x14ac:dyDescent="0.35">
      <c r="F332" s="22">
        <v>29</v>
      </c>
      <c r="G332" s="22"/>
      <c r="H332" s="23">
        <f>DATE(Calendrier!$AZ$7,VLOOKUP(Calendrier!$AZ$6,$A$2:$B$13,2,FALSE),F332)</f>
        <v>45837</v>
      </c>
    </row>
    <row r="333" spans="6:8" x14ac:dyDescent="0.35">
      <c r="F333" s="22">
        <v>30</v>
      </c>
      <c r="G333" s="22"/>
      <c r="H333" s="23">
        <f>DATE(Calendrier!$AZ$7,VLOOKUP(Calendrier!$AZ$6,$A$2:$B$13,2,FALSE),F333)</f>
        <v>45838</v>
      </c>
    </row>
    <row r="334" spans="6:8" x14ac:dyDescent="0.35">
      <c r="F334" s="22">
        <v>31</v>
      </c>
      <c r="G334" s="22"/>
      <c r="H334" s="23">
        <f>DATE(Calendrier!$AZ$7,VLOOKUP(Calendrier!$AZ$6,$A$2:$B$13,2,FALSE),F334)</f>
        <v>45839</v>
      </c>
    </row>
    <row r="335" spans="6:8" x14ac:dyDescent="0.35">
      <c r="F335" s="22">
        <v>1</v>
      </c>
      <c r="G335" s="22"/>
      <c r="H335" s="23">
        <f>DATE(Calendrier!$BE$7,VLOOKUP(Calendrier!$BE$6,$A$2:$B$13,2,FALSE),F335)</f>
        <v>45839</v>
      </c>
    </row>
    <row r="336" spans="6:8" x14ac:dyDescent="0.35">
      <c r="F336" s="22">
        <v>2</v>
      </c>
      <c r="G336" s="22"/>
      <c r="H336" s="23">
        <f>DATE(Calendrier!$BE$7,VLOOKUP(Calendrier!$BE$6,$A$2:$B$13,2,FALSE),F336)</f>
        <v>45840</v>
      </c>
    </row>
    <row r="337" spans="6:8" x14ac:dyDescent="0.35">
      <c r="F337" s="22">
        <v>3</v>
      </c>
      <c r="G337" s="22"/>
      <c r="H337" s="23">
        <f>DATE(Calendrier!$BE$7,VLOOKUP(Calendrier!$BE$6,$A$2:$B$13,2,FALSE),F337)</f>
        <v>45841</v>
      </c>
    </row>
    <row r="338" spans="6:8" x14ac:dyDescent="0.35">
      <c r="F338" s="22">
        <v>4</v>
      </c>
      <c r="G338" s="22"/>
      <c r="H338" s="23">
        <f>DATE(Calendrier!$BE$7,VLOOKUP(Calendrier!$BE$6,$A$2:$B$13,2,FALSE),F338)</f>
        <v>45842</v>
      </c>
    </row>
    <row r="339" spans="6:8" x14ac:dyDescent="0.35">
      <c r="F339" s="22">
        <v>5</v>
      </c>
      <c r="G339" s="22"/>
      <c r="H339" s="23">
        <f>DATE(Calendrier!$BE$7,VLOOKUP(Calendrier!$BE$6,$A$2:$B$13,2,FALSE),F339)</f>
        <v>45843</v>
      </c>
    </row>
    <row r="340" spans="6:8" x14ac:dyDescent="0.35">
      <c r="F340" s="22">
        <v>6</v>
      </c>
      <c r="G340" s="22"/>
      <c r="H340" s="23">
        <f>DATE(Calendrier!$BE$7,VLOOKUP(Calendrier!$BE$6,$A$2:$B$13,2,FALSE),F340)</f>
        <v>45844</v>
      </c>
    </row>
    <row r="341" spans="6:8" x14ac:dyDescent="0.35">
      <c r="F341" s="22">
        <v>7</v>
      </c>
      <c r="G341" s="22"/>
      <c r="H341" s="23">
        <f>DATE(Calendrier!$BE$7,VLOOKUP(Calendrier!$BE$6,$A$2:$B$13,2,FALSE),F341)</f>
        <v>45845</v>
      </c>
    </row>
    <row r="342" spans="6:8" x14ac:dyDescent="0.35">
      <c r="F342" s="22">
        <v>8</v>
      </c>
      <c r="G342" s="22"/>
      <c r="H342" s="23">
        <f>DATE(Calendrier!$BE$7,VLOOKUP(Calendrier!$BE$6,$A$2:$B$13,2,FALSE),F342)</f>
        <v>45846</v>
      </c>
    </row>
    <row r="343" spans="6:8" x14ac:dyDescent="0.35">
      <c r="F343" s="22">
        <v>9</v>
      </c>
      <c r="G343" s="22"/>
      <c r="H343" s="23">
        <f>DATE(Calendrier!$BE$7,VLOOKUP(Calendrier!$BE$6,$A$2:$B$13,2,FALSE),F343)</f>
        <v>45847</v>
      </c>
    </row>
    <row r="344" spans="6:8" x14ac:dyDescent="0.35">
      <c r="F344" s="22">
        <v>10</v>
      </c>
      <c r="G344" s="22"/>
      <c r="H344" s="23">
        <f>DATE(Calendrier!$BE$7,VLOOKUP(Calendrier!$BE$6,$A$2:$B$13,2,FALSE),F344)</f>
        <v>45848</v>
      </c>
    </row>
    <row r="345" spans="6:8" x14ac:dyDescent="0.35">
      <c r="F345" s="22">
        <v>11</v>
      </c>
      <c r="G345" s="22"/>
      <c r="H345" s="23">
        <f>DATE(Calendrier!$BE$7,VLOOKUP(Calendrier!$BE$6,$A$2:$B$13,2,FALSE),F345)</f>
        <v>45849</v>
      </c>
    </row>
    <row r="346" spans="6:8" x14ac:dyDescent="0.35">
      <c r="F346" s="22">
        <v>12</v>
      </c>
      <c r="G346" s="22"/>
      <c r="H346" s="23">
        <f>DATE(Calendrier!$BE$7,VLOOKUP(Calendrier!$BE$6,$A$2:$B$13,2,FALSE),F346)</f>
        <v>45850</v>
      </c>
    </row>
    <row r="347" spans="6:8" x14ac:dyDescent="0.35">
      <c r="F347" s="22">
        <v>13</v>
      </c>
      <c r="G347" s="22"/>
      <c r="H347" s="23">
        <f>DATE(Calendrier!$BE$7,VLOOKUP(Calendrier!$BE$6,$A$2:$B$13,2,FALSE),F347)</f>
        <v>45851</v>
      </c>
    </row>
    <row r="348" spans="6:8" x14ac:dyDescent="0.35">
      <c r="F348" s="22">
        <v>14</v>
      </c>
      <c r="G348" s="22"/>
      <c r="H348" s="23">
        <f>DATE(Calendrier!$BE$7,VLOOKUP(Calendrier!$BE$6,$A$2:$B$13,2,FALSE),F348)</f>
        <v>45852</v>
      </c>
    </row>
    <row r="349" spans="6:8" x14ac:dyDescent="0.35">
      <c r="F349" s="22">
        <v>15</v>
      </c>
      <c r="G349" s="22"/>
      <c r="H349" s="23">
        <f>DATE(Calendrier!$BE$7,VLOOKUP(Calendrier!$BE$6,$A$2:$B$13,2,FALSE),F349)</f>
        <v>45853</v>
      </c>
    </row>
    <row r="350" spans="6:8" x14ac:dyDescent="0.35">
      <c r="F350" s="22">
        <v>16</v>
      </c>
      <c r="G350" s="22"/>
      <c r="H350" s="23">
        <f>DATE(Calendrier!$BE$7,VLOOKUP(Calendrier!$BE$6,$A$2:$B$13,2,FALSE),F350)</f>
        <v>45854</v>
      </c>
    </row>
    <row r="351" spans="6:8" x14ac:dyDescent="0.35">
      <c r="F351" s="22">
        <v>17</v>
      </c>
      <c r="G351" s="22"/>
      <c r="H351" s="23">
        <f>DATE(Calendrier!$BE$7,VLOOKUP(Calendrier!$BE$6,$A$2:$B$13,2,FALSE),F351)</f>
        <v>45855</v>
      </c>
    </row>
    <row r="352" spans="6:8" x14ac:dyDescent="0.35">
      <c r="F352" s="22">
        <v>18</v>
      </c>
      <c r="G352" s="22"/>
      <c r="H352" s="23">
        <f>DATE(Calendrier!$BE$7,VLOOKUP(Calendrier!$BE$6,$A$2:$B$13,2,FALSE),F352)</f>
        <v>45856</v>
      </c>
    </row>
    <row r="353" spans="6:8" x14ac:dyDescent="0.35">
      <c r="F353" s="22">
        <v>19</v>
      </c>
      <c r="G353" s="22"/>
      <c r="H353" s="23">
        <f>DATE(Calendrier!$BE$7,VLOOKUP(Calendrier!$BE$6,$A$2:$B$13,2,FALSE),F353)</f>
        <v>45857</v>
      </c>
    </row>
    <row r="354" spans="6:8" x14ac:dyDescent="0.35">
      <c r="F354" s="22">
        <v>20</v>
      </c>
      <c r="G354" s="22"/>
      <c r="H354" s="23">
        <f>DATE(Calendrier!$BE$7,VLOOKUP(Calendrier!$BE$6,$A$2:$B$13,2,FALSE),F354)</f>
        <v>45858</v>
      </c>
    </row>
    <row r="355" spans="6:8" x14ac:dyDescent="0.35">
      <c r="F355" s="22">
        <v>21</v>
      </c>
      <c r="G355" s="22"/>
      <c r="H355" s="23">
        <f>DATE(Calendrier!$BE$7,VLOOKUP(Calendrier!$BE$6,$A$2:$B$13,2,FALSE),F355)</f>
        <v>45859</v>
      </c>
    </row>
    <row r="356" spans="6:8" x14ac:dyDescent="0.35">
      <c r="F356" s="22">
        <v>22</v>
      </c>
      <c r="G356" s="22"/>
      <c r="H356" s="23">
        <f>DATE(Calendrier!$BE$7,VLOOKUP(Calendrier!$BE$6,$A$2:$B$13,2,FALSE),F356)</f>
        <v>45860</v>
      </c>
    </row>
    <row r="357" spans="6:8" x14ac:dyDescent="0.35">
      <c r="F357" s="22">
        <v>23</v>
      </c>
      <c r="G357" s="22"/>
      <c r="H357" s="23">
        <f>DATE(Calendrier!$BE$7,VLOOKUP(Calendrier!$BE$6,$A$2:$B$13,2,FALSE),F357)</f>
        <v>45861</v>
      </c>
    </row>
    <row r="358" spans="6:8" x14ac:dyDescent="0.35">
      <c r="F358" s="22">
        <v>24</v>
      </c>
      <c r="G358" s="22"/>
      <c r="H358" s="23">
        <f>DATE(Calendrier!$BE$7,VLOOKUP(Calendrier!$BE$6,$A$2:$B$13,2,FALSE),F358)</f>
        <v>45862</v>
      </c>
    </row>
    <row r="359" spans="6:8" x14ac:dyDescent="0.35">
      <c r="F359" s="22">
        <v>25</v>
      </c>
      <c r="G359" s="22"/>
      <c r="H359" s="23">
        <f>DATE(Calendrier!$BE$7,VLOOKUP(Calendrier!$BE$6,$A$2:$B$13,2,FALSE),F359)</f>
        <v>45863</v>
      </c>
    </row>
    <row r="360" spans="6:8" x14ac:dyDescent="0.35">
      <c r="F360" s="22">
        <v>26</v>
      </c>
      <c r="G360" s="22"/>
      <c r="H360" s="23">
        <f>DATE(Calendrier!$BE$7,VLOOKUP(Calendrier!$BE$6,$A$2:$B$13,2,FALSE),F360)</f>
        <v>45864</v>
      </c>
    </row>
    <row r="361" spans="6:8" x14ac:dyDescent="0.35">
      <c r="F361" s="22">
        <v>27</v>
      </c>
      <c r="G361" s="22"/>
      <c r="H361" s="23">
        <f>DATE(Calendrier!$BE$7,VLOOKUP(Calendrier!$BE$6,$A$2:$B$13,2,FALSE),F361)</f>
        <v>45865</v>
      </c>
    </row>
    <row r="362" spans="6:8" x14ac:dyDescent="0.35">
      <c r="F362" s="22">
        <v>28</v>
      </c>
      <c r="G362" s="22"/>
      <c r="H362" s="23">
        <f>DATE(Calendrier!$BE$7,VLOOKUP(Calendrier!$BE$6,$A$2:$B$13,2,FALSE),F362)</f>
        <v>45866</v>
      </c>
    </row>
    <row r="363" spans="6:8" x14ac:dyDescent="0.35">
      <c r="F363" s="22">
        <v>29</v>
      </c>
      <c r="G363" s="22"/>
      <c r="H363" s="23">
        <f>DATE(Calendrier!$BE$7,VLOOKUP(Calendrier!$BE$6,$A$2:$B$13,2,FALSE),F363)</f>
        <v>45867</v>
      </c>
    </row>
    <row r="364" spans="6:8" x14ac:dyDescent="0.35">
      <c r="F364" s="22">
        <v>30</v>
      </c>
      <c r="G364" s="22"/>
      <c r="H364" s="23">
        <f>DATE(Calendrier!$BE$7,VLOOKUP(Calendrier!$BE$6,$A$2:$B$13,2,FALSE),F364)</f>
        <v>45868</v>
      </c>
    </row>
    <row r="365" spans="6:8" x14ac:dyDescent="0.35">
      <c r="F365" s="22">
        <v>31</v>
      </c>
      <c r="G365" s="22"/>
      <c r="H365" s="23">
        <f>DATE(Calendrier!$BE$7,VLOOKUP(Calendrier!$BE$6,$A$2:$B$13,2,FALSE),F365)</f>
        <v>45869</v>
      </c>
    </row>
  </sheetData>
  <conditionalFormatting sqref="J1:J31">
    <cfRule type="expression" priority="1">
      <formula>AND($H$1&lt;&gt;"", OR(WEEKDAY($H$1:$H$31,2)=7))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Calendrier</vt:lpstr>
      <vt:lpstr>Dates</vt:lpstr>
      <vt:lpstr>Source</vt:lpstr>
      <vt:lpstr>annee</vt:lpstr>
      <vt:lpstr>dates</vt:lpstr>
      <vt:lpstr>mois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Mathier</dc:creator>
  <cp:lastModifiedBy>ROGER Emilie</cp:lastModifiedBy>
  <cp:lastPrinted>2024-10-22T10:40:04Z</cp:lastPrinted>
  <dcterms:created xsi:type="dcterms:W3CDTF">2019-07-15T14:20:24Z</dcterms:created>
  <dcterms:modified xsi:type="dcterms:W3CDTF">2024-10-22T10:40:24Z</dcterms:modified>
</cp:coreProperties>
</file>